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.utwente.nl\home\kloosterr\Documents\Onderzoek\IAPRI\2019\Paper Management\"/>
    </mc:Choice>
  </mc:AlternateContent>
  <bookViews>
    <workbookView xWindow="13125" yWindow="5640" windowWidth="21600" windowHeight="11385" activeTab="4"/>
  </bookViews>
  <sheets>
    <sheet name="Prel program" sheetId="6" r:id="rId1"/>
    <sheet name="Simple prel program" sheetId="10" r:id="rId2"/>
    <sheet name="Pitches" sheetId="9" r:id="rId3"/>
    <sheet name="All papers" sheetId="8" r:id="rId4"/>
    <sheet name="Time schedule" sheetId="1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6" i="6" l="1"/>
  <c r="G65" i="6"/>
  <c r="G63" i="6"/>
  <c r="G61" i="6"/>
  <c r="G60" i="6"/>
  <c r="G59" i="6"/>
  <c r="G58" i="6"/>
  <c r="G56" i="6" l="1"/>
  <c r="Q50" i="6"/>
  <c r="I50" i="6"/>
  <c r="G55" i="6" s="1"/>
  <c r="M50" i="6"/>
</calcChain>
</file>

<file path=xl/sharedStrings.xml><?xml version="1.0" encoding="utf-8"?>
<sst xmlns="http://schemas.openxmlformats.org/spreadsheetml/2006/main" count="1110" uniqueCount="618">
  <si>
    <t>Lunch</t>
  </si>
  <si>
    <t>Coffee break</t>
  </si>
  <si>
    <t>Tuesday 11-06-2019</t>
  </si>
  <si>
    <t>Wednesday 12-06-2019</t>
  </si>
  <si>
    <t>Thursday 13-06-2019</t>
  </si>
  <si>
    <t>Friday 14-06-2019</t>
  </si>
  <si>
    <t>8.00-8.30</t>
  </si>
  <si>
    <t>8.30-9.00</t>
  </si>
  <si>
    <t>9.00-9.40</t>
  </si>
  <si>
    <t>9.40-10.20</t>
  </si>
  <si>
    <t>10.20-10.50</t>
  </si>
  <si>
    <t>Registration, coffee&amp;tea</t>
  </si>
  <si>
    <t>Social dinner (Grolsch) - busdeparture from campus 18.45</t>
  </si>
  <si>
    <t>19.00-22.30</t>
  </si>
  <si>
    <t>14.00-15.00</t>
  </si>
  <si>
    <t>15.00-16.00</t>
  </si>
  <si>
    <t xml:space="preserve">Registration </t>
  </si>
  <si>
    <t>17.00-18.00</t>
  </si>
  <si>
    <t>18.00-20.00</t>
  </si>
  <si>
    <t>Welcome reception</t>
  </si>
  <si>
    <t>Student research presentation - Chu Wanjun</t>
  </si>
  <si>
    <t>Coffee Break</t>
  </si>
  <si>
    <t>Parallel sessions</t>
  </si>
  <si>
    <t>nr</t>
  </si>
  <si>
    <t>Authors</t>
  </si>
  <si>
    <t>Title</t>
  </si>
  <si>
    <t>Oral</t>
  </si>
  <si>
    <t>Xiaogen Lian, Liao Pan, Lixin Lu and Jun Wang</t>
  </si>
  <si>
    <t>Analysis of the axial crushing of thin-walled rectangular paper tubes with different strength in tension and compression</t>
  </si>
  <si>
    <t>ACCEPT</t>
  </si>
  <si>
    <t>Zhi-Wei Wang</t>
  </si>
  <si>
    <t>Equivalent condition between acceleration RMS-life and stress-life curves for accelerated random vibration testing of packaged product</t>
  </si>
  <si>
    <t>Cristina Guzman-Siller, Ana Catalina Ana Catalina Garza-Perez, Ana Luisa Arroyo-Villa, Ivonne Rodriguez-Jacobo, Paulina Rayas-Cabello and David Dombrowski</t>
  </si>
  <si>
    <t>Methodology for Medical packaging design with a social approach</t>
  </si>
  <si>
    <t>Kevin Smith and Paul Singh</t>
  </si>
  <si>
    <t>Pharmaceutical Packaging and Logistics for the Elderly</t>
  </si>
  <si>
    <t>Chris Dominic and Carl Olsmats</t>
  </si>
  <si>
    <t>Four-dimensional concurrent engineering - an extended theoretical framework integrating packaging</t>
  </si>
  <si>
    <t>Active &amp; intelligent packaging</t>
  </si>
  <si>
    <t>Distribution</t>
  </si>
  <si>
    <t>Food &amp; Agriculture</t>
  </si>
  <si>
    <t>Machinery &amp; Systems</t>
  </si>
  <si>
    <t>Materials</t>
  </si>
  <si>
    <t>Standards &amp; Legislation</t>
  </si>
  <si>
    <t>Sustainability</t>
  </si>
  <si>
    <t>Logistics &amp; Supply Chain</t>
  </si>
  <si>
    <t>Søren Rahbek Østergaard and Peter Sommer-Larsen</t>
  </si>
  <si>
    <t>Study of the possibilities for developing recyclable plastic films for packaging</t>
  </si>
  <si>
    <t>Kiril Kirilov, Alexander Bardenstein, Stanislav Landa, Jesper Petersen, Thierry Delagoutte and Olivier Mas</t>
  </si>
  <si>
    <t>Flexible Low-Batch Size Manufacturing of Molded Paper Packaging with Barriers</t>
  </si>
  <si>
    <t>Matthew Lamb, Michael Long and Vincent Rouillard</t>
  </si>
  <si>
    <t>A Numerical Model for Predicting the Vibratory Behaviour Road Transport Vehicles.</t>
  </si>
  <si>
    <t>Takashi Takayama and Katsuhiko Saito</t>
  </si>
  <si>
    <t>A Method for Predicting the Compression Strength of Any Type of Corrugated Box</t>
  </si>
  <si>
    <t>Kazuki Tsuda, Akira Hosoyama and Shogo Horiguchi</t>
  </si>
  <si>
    <t>Relation between conditions of cushioning design and resonant frequencies of cushion – product system</t>
  </si>
  <si>
    <t>Akira Hosoyama, Kazuki Tsuda and Syogo Horiguchi</t>
  </si>
  <si>
    <t>Kurtosis Response Spectrum Analysis for Anti-Vibration Package Design</t>
  </si>
  <si>
    <t>David Shires, Changfeng Ge and Kyle Dunno</t>
  </si>
  <si>
    <t>Accumulated fatigue spectra for random vibration testing</t>
  </si>
  <si>
    <t>Rosa Alves, Alessandra Verde, Izabela Alvim and Valdecir Luccas</t>
  </si>
  <si>
    <t>Stability of milk chocolates with hygroscopic fibers in different packaging</t>
  </si>
  <si>
    <t>Bence Molnár, Antal Bakonyi, Sher Paul Singh and Péter Böröcz</t>
  </si>
  <si>
    <t>Response performance of semi-rigid stacked plastic drum units along shock impulses</t>
  </si>
  <si>
    <t>Ariana Gómez Tabanera and Patricia Navarro Javierre</t>
  </si>
  <si>
    <t>Angular accelerations, the key to transport simulation.</t>
  </si>
  <si>
    <t>Anne-Sophie Bonnin, Jean-Baptiste Nolot, Victor Huart, Nicolas Krajka, Jérôme Pellot, Serge Odof and Damien Erre</t>
  </si>
  <si>
    <t>Analysis of a forklift handling course and multiple propositions with evaluation of laboratory simulations</t>
  </si>
  <si>
    <t>Brian O'Banion</t>
  </si>
  <si>
    <t>ISTA distribution environment data collection program</t>
  </si>
  <si>
    <t>Distribution packaging</t>
  </si>
  <si>
    <t>Medical, Cosmetic &amp; Pharmaceutical</t>
  </si>
  <si>
    <t>Frederico Castro and Fernanda Vilarinho</t>
  </si>
  <si>
    <t>Active edible packaging: solution for lipid oxidation?</t>
  </si>
  <si>
    <t>Virpi Korhonen</t>
  </si>
  <si>
    <t>Consumer value for time-temperature indicators in sushi packaging</t>
  </si>
  <si>
    <t>Alexander Bardenstein, Stanislav Landa and Karina Kjeldgaard-Nielsen</t>
  </si>
  <si>
    <t>Advanced Food Packaging Applications of Modified Commercial PET-based Microwave Susceptors</t>
  </si>
  <si>
    <t>Panitee Suwanamornlert, Vanee Chonhenchob, Noppadon Kerddonfag, Wannee Chinsirikul and Weibiao Zhou</t>
  </si>
  <si>
    <t>Characterization of biopolymer blends based on poly(lactide) entrapped with natural volatile compound for antifungal packaging applications  in bakery products</t>
  </si>
  <si>
    <t>An-Katrien Pauwels, Mieke Buntinx, Trevor Harding, Joongmin Shin and Ajay Kathuria</t>
  </si>
  <si>
    <t>Synthesis of bio-based Cyclodextrin Metal-Organic Framework for encapsulation of Ethanol</t>
  </si>
  <si>
    <t>Nuria Herranz Solana, Jose Luis Vázquez, Alicia Pinazo, Raul Díaz, Leticia Requena, Teresa Calvo and Lluís Pascual</t>
  </si>
  <si>
    <t>INK-BASED PRINTED SUSCEPTOR FOR FOOD PACKAGING APPLICATIONS WITHIN THE SNACK SECTOR</t>
  </si>
  <si>
    <t>Napatsorn Leabwan, Tunyarut Jinkarn and Pattarin Leelaphiwat</t>
  </si>
  <si>
    <t>Vanillin-Based Active Paper Packaging Influence on Shelf Life of Bakery Products</t>
  </si>
  <si>
    <t>Nawaporn Wannawisan, Kanokporn Pathanasriwong, Pongtep Wilaipun, Jiraporn Runglerdkriangkrai, Amporn Sane and Panuwat Suppakul</t>
  </si>
  <si>
    <t>An Intelligent Colorimetric Indicator based Curcumin-Methylcellulose for Detecting Status of Sea Bass Fillets during Chilled Storage Condition</t>
  </si>
  <si>
    <t>Johanna Lahti, Sanne Tiekstra and Mieke Buntinx</t>
  </si>
  <si>
    <t>Market Implementation of Active and Intelligent Packaging – Opportunities from a Socio-economic Perspective</t>
  </si>
  <si>
    <t>Active &amp; Intelligent</t>
  </si>
  <si>
    <t>Alyssa Harben and Laura Bix</t>
  </si>
  <si>
    <t>Student sense of belonging in a large classroom introductory packaging course</t>
  </si>
  <si>
    <t>Rafael Sanchez Serrano, Pilar Albaladejo Sanchez, Soraya Sanchez Ballester, Jose Maria Alonso Soriano and Miriam Gallur Blanca</t>
  </si>
  <si>
    <t>Nanocellulose as material reinforcement and its potential for packaging applications</t>
  </si>
  <si>
    <t>Novel</t>
  </si>
  <si>
    <t>Astrid Odeberg Glasenapp, Johan Alfthan, Lennart Salmén, Jasna S. Stevanic, Elisabeth Björk, Claes Holmqvist, Li Yang and Jesper Berthold</t>
  </si>
  <si>
    <t>Next level of corrugated board research</t>
  </si>
  <si>
    <t>Anton Hagman and Thomas Trost</t>
  </si>
  <si>
    <t>Perforations on Boxes – Some Fundamental Facts</t>
  </si>
  <si>
    <t>Martina Lindner</t>
  </si>
  <si>
    <t>Hygroexpansion, Lacquer Coating and Surface Roughness Affect the Electrical Resistivity and Gas Barrier of Physical Vapor Deposited Aluminum Coatings on Paper</t>
  </si>
  <si>
    <t>Tanja Radusin, Jorunn Nilsen, Marit Kvalvåg Pettersen and Siw Bodil Fredriksen</t>
  </si>
  <si>
    <t>Sorting as a key factor for high quality of recycled polypropylene</t>
  </si>
  <si>
    <t>Gustav Marin and Mikael Nygårds</t>
  </si>
  <si>
    <t>Simulation and experimental verification of box compression of a package in different climates</t>
  </si>
  <si>
    <t>Uruchaya Sonchaeng, Rafael Auras, Susan Selke and Maria Rubino</t>
  </si>
  <si>
    <t>In-situ changes of thermo-mechanical properties of poly(lactic acid) film immersed in aqueous-alcoholic solutions</t>
  </si>
  <si>
    <t>Suchapa Netpradit, Krittika Tanprasert and Montri Ingkasarnmanee</t>
  </si>
  <si>
    <t>Fluorescent Bioplastic Film from Konjac Glucomannan Mixed with Chitosan and Turmeric for Security Food Packaging</t>
  </si>
  <si>
    <t>Witchuda Daud, Kanchana Boonruang, Noppadon Kerddonfag and Vanee Chonhenchob</t>
  </si>
  <si>
    <t>Development of antifungal film to delay postharvest decay in mango fruit</t>
  </si>
  <si>
    <t>Mohsin Abbas, Mieke Buntinx, Wim Deferme, Naveen Reddy and Roos Peeters</t>
  </si>
  <si>
    <t>Study of the oxygen barrier properties of PET via ultrasonic spray coating of ZnO nanoparticles</t>
  </si>
  <si>
    <t>Kannika Yimnak and Amporn Sane</t>
  </si>
  <si>
    <t>Effect of zeolite 5A incorporation on poly(butylene adipate-co-terephthalate)/ thermoplastic starch blend</t>
  </si>
  <si>
    <t>Kanyapat Klairasamee, Lerpong Jarupan, Piyawanee Jariyasakoolroj and Vanee Chonhenchob</t>
  </si>
  <si>
    <t>Surface Modification of Coconut Fiber for Reinforced Thermoplastic Starch Foam</t>
  </si>
  <si>
    <t>Porawee Katanyoota, Piyawanee Jariyasakoolroj and Amporn Sane</t>
  </si>
  <si>
    <t>Biaxial orientation of biodegradable PLA/PBAT/TPS blend for packaging application</t>
  </si>
  <si>
    <t>Carol Lopez de Dicastillo, Eliezer Velasquez, Luan Garrido, María José Galotto and Abel Guarda</t>
  </si>
  <si>
    <t>Improving recycled PET polymeric blends through the incorporation of commercial nanoreinforcements</t>
  </si>
  <si>
    <t>Carlos Diaz, Swati Hegde, Thomas Trabold, Elizabeth Dell and Christopher Lewis</t>
  </si>
  <si>
    <t>Development of a biodegradable thermoformed tray for food waste handling</t>
  </si>
  <si>
    <t>Sukanya Wongwat and Rangrong Yoksan</t>
  </si>
  <si>
    <t>PLA/NR/TPS ternary blend: A promising bio-based material for secondary packaging</t>
  </si>
  <si>
    <t>Khanh Minh Dang and Rangrong Yoksan</t>
  </si>
  <si>
    <t>Improving mechanical and barrier properties of thermoplastic starch-based blown films for flexible packaging</t>
  </si>
  <si>
    <t>Printing &amp; Graphics</t>
  </si>
  <si>
    <t>Ziynet Boz, Virpi Korhonen and Claire Koelsch Sand</t>
  </si>
  <si>
    <t>Current Issues and Advances in Consumer Research and Testing for Sustainable Packaging</t>
  </si>
  <si>
    <t>Javiera Rubilar Parra, Claire Sand and Ziynet Boz</t>
  </si>
  <si>
    <t>Migration from Food Packaging materials - Concerns and Opportunity</t>
  </si>
  <si>
    <t>Marit Kvalvag Pettersen, Magnhild Seim Grovlen, Paal Georg Storo and Anlaug Aadland Hansen</t>
  </si>
  <si>
    <t>Reducing plastic by using recyclable materials without compromising quality and shelf life of salmon fillets</t>
  </si>
  <si>
    <t>Julie Nilsen-Nygaard, Jawad Sarfraz, Tanja Radusin and Marit Kvalvåg Pettersen</t>
  </si>
  <si>
    <t>Replacing conventional laminate material (PA/PE) with recyclable monomaterials (PP, HDPE): A case study on hot dogs</t>
  </si>
  <si>
    <t>Sebastian Stankiewicz, Rafael Auras and Susan Selke</t>
  </si>
  <si>
    <t>Modeling American Household Fluid Milk Consumption and their Resulting Environmental Footprint</t>
  </si>
  <si>
    <t>Jonghun Park</t>
  </si>
  <si>
    <t>Study on Consumer Package Design Changes from an Environmental Sustainability Perspective</t>
  </si>
  <si>
    <t>Cesar Aliaga, Ana Moya, Laura Blasco and Miguel Angel Alferez</t>
  </si>
  <si>
    <t>Improving the collection of Packaging waste through smart containers and pay as you throw systems</t>
  </si>
  <si>
    <t>Hanne Larsen, Karen Wahlstrom Sanden and Eldrid Molteberg</t>
  </si>
  <si>
    <t>Light transmittance in packaging materials and effect of light barrier on greening of Folva cultivar potatoes (Solanum tuberosum L.) stored at 20 °C under LED light</t>
  </si>
  <si>
    <t>Changes in properties of shrinkable plastic packaging due to the effect of storage conditions</t>
  </si>
  <si>
    <t>Daisy Tanafranca and Ericson Nolasco</t>
  </si>
  <si>
    <t>Development of Packaging System and Transport Packaging  Technology for Philippine Broccoli</t>
  </si>
  <si>
    <t>Pimonpak Chockdamrongsuk, Punphavee Supharintanakit, Vanee Chonhenchob and Pattarin Leelaphiwat</t>
  </si>
  <si>
    <t>Aroma Compounds Characterization of Dried “Tom Yum” Soup Herbs in Different Packaging Materials by Gas Chromatography-Mass Spectrometry Combined with Sensory Evaluation Techniques</t>
  </si>
  <si>
    <t>Alison Bell, Karen Walton and Alaster Yoxall</t>
  </si>
  <si>
    <t>Frustrated and malnourished: unwrapping older peoples’ food and beverage pack experiences in hospital</t>
  </si>
  <si>
    <t>Irene Carbonell and Javier de la Fuente</t>
  </si>
  <si>
    <t>Using mobile eye tracking and K-coefficients for analyzing usability trials</t>
  </si>
  <si>
    <t>Javier de la Fuente, Irene Carbonell and Mary LaPorte</t>
  </si>
  <si>
    <t>Design thinking in packaging education</t>
  </si>
  <si>
    <t>Design, Ergonomics &amp; Human Factors</t>
  </si>
  <si>
    <t>Subject</t>
  </si>
  <si>
    <t>Official dinner (De Wilmersberg) - busdeparture from campus 18.45</t>
  </si>
  <si>
    <t>8.50-10.20</t>
  </si>
  <si>
    <t>10.50-12.20</t>
  </si>
  <si>
    <t>12.20-12.50</t>
  </si>
  <si>
    <t>12.50-13.30</t>
  </si>
  <si>
    <t>12.20-12.45</t>
  </si>
  <si>
    <t>12.45-13.30</t>
  </si>
  <si>
    <t>3,1 = Distribution</t>
  </si>
  <si>
    <t>2,1 = Distribution</t>
  </si>
  <si>
    <t>2,2 = Materials</t>
  </si>
  <si>
    <t>3,2 = Materials</t>
  </si>
  <si>
    <t>2,3 = combi A&amp;I</t>
  </si>
  <si>
    <t>1,3 = Pitches A&amp;I (5)</t>
  </si>
  <si>
    <t>1,2 = Pitches mat (5)</t>
  </si>
  <si>
    <t>1,1 = Pitches dist (4)</t>
  </si>
  <si>
    <t>3,3 = combi A&amp;I</t>
  </si>
  <si>
    <t>4,1 = Distribution</t>
  </si>
  <si>
    <t>5,1 = Distribution</t>
  </si>
  <si>
    <t>6,1 = Distribution</t>
  </si>
  <si>
    <t>6,2 = Materials</t>
  </si>
  <si>
    <t>5,2 = Materials</t>
  </si>
  <si>
    <t>4,2 = Materials</t>
  </si>
  <si>
    <t>4,3 = combi F&amp;A</t>
  </si>
  <si>
    <t>5,3 = combi F&amp;A</t>
  </si>
  <si>
    <t>6,3 = combi F&amp;A</t>
  </si>
  <si>
    <t>7,1 = Distribution</t>
  </si>
  <si>
    <t>8,1 = Distribution</t>
  </si>
  <si>
    <t>9,1 = Distribution</t>
  </si>
  <si>
    <t>9,2 = Materials</t>
  </si>
  <si>
    <t>8,2 = Materials</t>
  </si>
  <si>
    <t>7,2 = Materials</t>
  </si>
  <si>
    <t>7,3 = Medical</t>
  </si>
  <si>
    <t>8,3 = Medical</t>
  </si>
  <si>
    <t>9,3 = Medical</t>
  </si>
  <si>
    <t>10,1 = Pitches dist&amp;log</t>
  </si>
  <si>
    <t>11,1 = Dist &amp; Log</t>
  </si>
  <si>
    <t>12,1 = Dist &amp; Log</t>
  </si>
  <si>
    <t>10,2 = Sust combi</t>
  </si>
  <si>
    <t>11,2 = Sust combi</t>
  </si>
  <si>
    <t>12,2 = Sust combi</t>
  </si>
  <si>
    <t>10,3 = Materials</t>
  </si>
  <si>
    <t>11,3 = Materials</t>
  </si>
  <si>
    <t>12,3 = Materials</t>
  </si>
  <si>
    <t>13,1 = Dist &amp; Leg</t>
  </si>
  <si>
    <t>14,1 = Distribution</t>
  </si>
  <si>
    <t>15,1 = sust combi</t>
  </si>
  <si>
    <t>13,2 = Food&amp;Agri</t>
  </si>
  <si>
    <t>14,2 = Food&amp;Agri</t>
  </si>
  <si>
    <t>15,2 = Food&amp;Agri</t>
  </si>
  <si>
    <t>13,3 = A&amp;I</t>
  </si>
  <si>
    <t>14,3 = A&amp;I</t>
  </si>
  <si>
    <t>15,3 = A&amp;I</t>
  </si>
  <si>
    <t>16,1 = A&amp;I</t>
  </si>
  <si>
    <t>17,1 = A&amp;I</t>
  </si>
  <si>
    <t>18,1 = A&amp;I</t>
  </si>
  <si>
    <t>18,2 = F&amp;A</t>
  </si>
  <si>
    <t>17,2 = F&amp;A</t>
  </si>
  <si>
    <t>16,2 = F&amp;A</t>
  </si>
  <si>
    <t>16,3 = Materials</t>
  </si>
  <si>
    <t>17,3 = Materials</t>
  </si>
  <si>
    <t>18,3 = Materials</t>
  </si>
  <si>
    <t>20,1 = Machinery</t>
  </si>
  <si>
    <t>21,1 = Machinery</t>
  </si>
  <si>
    <t>23,1 = Ergonomics</t>
  </si>
  <si>
    <t>24,1 = Ergonomics</t>
  </si>
  <si>
    <t>22,1 = Ergo combi</t>
  </si>
  <si>
    <t>22,3 = Mat&amp;F&amp;A</t>
  </si>
  <si>
    <t>23,3 = Mat&amp;F&amp;A</t>
  </si>
  <si>
    <t>24,3 = Dist&amp;Mat</t>
  </si>
  <si>
    <t>25,3 = Pitches F&amp;A (4)</t>
  </si>
  <si>
    <t>25,1 = Pitches ergo (4)</t>
  </si>
  <si>
    <t>22,2 = Sustainabl</t>
  </si>
  <si>
    <t>23,2 = Sustainabl</t>
  </si>
  <si>
    <t>24,2 = Sustainabl</t>
  </si>
  <si>
    <t>25,2 = Pitches sust (3)</t>
  </si>
  <si>
    <t>19,3 = combi</t>
  </si>
  <si>
    <t>20,3 = novel</t>
  </si>
  <si>
    <t>21,3 = logistics</t>
  </si>
  <si>
    <t>24 papers</t>
  </si>
  <si>
    <t>26 papers</t>
  </si>
  <si>
    <t>19,2 = Materials</t>
  </si>
  <si>
    <t>20,2 = combi (19)</t>
  </si>
  <si>
    <t>21,2 = Printen (82)</t>
  </si>
  <si>
    <t>17 papers</t>
  </si>
  <si>
    <t>Topics</t>
  </si>
  <si>
    <t>Development of capacitive-based sensors for packaging applications</t>
  </si>
  <si>
    <t>Fabrication of Novel Bioactive Cellulosed-based Films Derived from Quercetin-Loaded Nanoparticles</t>
  </si>
  <si>
    <t>Active packaging to preserve the quality of fresh fruits</t>
  </si>
  <si>
    <r>
      <t xml:space="preserve">Active &amp; intelligent packaging
Novel packaging
Packaging for </t>
    </r>
    <r>
      <rPr>
        <sz val="10"/>
        <color rgb="FFFF0000"/>
        <rFont val="Arial"/>
        <family val="2"/>
      </rPr>
      <t>food &amp; agriculture</t>
    </r>
    <r>
      <rPr>
        <sz val="11"/>
        <color theme="1"/>
        <rFont val="Calibri"/>
        <family val="2"/>
        <scheme val="minor"/>
      </rPr>
      <t xml:space="preserve">
Packaging materials</t>
    </r>
  </si>
  <si>
    <t>5 x 5 minuten</t>
  </si>
  <si>
    <t>Modeling of the biopolymer-specific coefficient in Brandsch-Bio diffusion model for bio-polymeric food packaging</t>
  </si>
  <si>
    <r>
      <t xml:space="preserve">Active &amp; intelligent packaging
Packaging for </t>
    </r>
    <r>
      <rPr>
        <sz val="10"/>
        <color rgb="FFFF0000"/>
        <rFont val="Arial"/>
        <family val="2"/>
      </rPr>
      <t>food &amp; agriculture</t>
    </r>
  </si>
  <si>
    <t>Functional Coatings, Inks and Adhesives to Improve Packaging Properties</t>
  </si>
  <si>
    <r>
      <t>Active &amp; intelligent packaging
Packaging for</t>
    </r>
    <r>
      <rPr>
        <sz val="10"/>
        <color rgb="FFFF0000"/>
        <rFont val="Arial"/>
        <family val="2"/>
      </rPr>
      <t xml:space="preserve"> food &amp; agriculture</t>
    </r>
    <r>
      <rPr>
        <sz val="11"/>
        <color theme="1"/>
        <rFont val="Calibri"/>
        <family val="2"/>
        <scheme val="minor"/>
      </rPr>
      <t xml:space="preserve">
Packaging printing &amp; graphics
Packaging </t>
    </r>
    <r>
      <rPr>
        <sz val="10"/>
        <color theme="8"/>
        <rFont val="Arial"/>
        <family val="2"/>
      </rPr>
      <t>sustainability</t>
    </r>
  </si>
  <si>
    <t>Damage by long duration accelerations phenomena on packaging a system</t>
  </si>
  <si>
    <r>
      <t xml:space="preserve">Distribution packaging
</t>
    </r>
    <r>
      <rPr>
        <sz val="10"/>
        <color rgb="FFFF0000"/>
        <rFont val="Arial"/>
        <family val="2"/>
      </rPr>
      <t>Logistics</t>
    </r>
    <r>
      <rPr>
        <sz val="11"/>
        <color theme="1"/>
        <rFont val="Calibri"/>
        <family val="2"/>
        <scheme val="minor"/>
      </rPr>
      <t xml:space="preserve"> &amp; supply chain</t>
    </r>
  </si>
  <si>
    <t>3x5 min</t>
  </si>
  <si>
    <t>An evaluation of distribution practices in the retail supply channels for CPGs in India</t>
  </si>
  <si>
    <t>Study of the Strength Relation between X-PLY Corrugated Board and Base Paper</t>
  </si>
  <si>
    <r>
      <rPr>
        <sz val="10"/>
        <color rgb="FFFF0000"/>
        <rFont val="Arial"/>
        <family val="2"/>
      </rPr>
      <t>Logistics</t>
    </r>
    <r>
      <rPr>
        <sz val="11"/>
        <color theme="1"/>
        <rFont val="Calibri"/>
        <family val="2"/>
        <scheme val="minor"/>
      </rPr>
      <t xml:space="preserve"> &amp; supply chain</t>
    </r>
  </si>
  <si>
    <t>Record and analysis of constraints encountered in pallets handling by forklifts</t>
  </si>
  <si>
    <t>Research on Transportation Safety Monitoring of Chinese Racks Package</t>
  </si>
  <si>
    <t>4x5 min</t>
  </si>
  <si>
    <t>Biobased Biodegradable Packaging for Cold Chain Maintenance in B2C and B2B Delivery of Temperature-Sensitive Products</t>
  </si>
  <si>
    <t>Distribution packaging
Medical, cosmetic &amp; pharmaceutical packaging
Packaging for food &amp; agriculture
Packaging materials
Packaging sustainability</t>
  </si>
  <si>
    <t>Characterization of horizontal acceleration events occurring during transport</t>
  </si>
  <si>
    <t>Distribution packaging
Packaging standards &amp; legislation</t>
  </si>
  <si>
    <t>METHODOLOGY FOR DISCRETIZING THE DESIGN PROCESS</t>
  </si>
  <si>
    <t>Novel packaging
Packaging design, ergonomics &amp; human factors</t>
  </si>
  <si>
    <t>Image and Warning Messages Design on Cigarette Packs  that Affects Smokers</t>
  </si>
  <si>
    <t>Packaging design, ergonomics &amp; human factors</t>
  </si>
  <si>
    <t>4 x 5 minuten</t>
  </si>
  <si>
    <t>A New Package Design Paradigm with 3D Image Reconstruction and Convolutional Neural Networks</t>
  </si>
  <si>
    <t>Generational preferences on sustainable packaging concepts</t>
  </si>
  <si>
    <t>Optimization of the gas composition for an extended shelf life of fresh shiitake (Lentinula edodes) stored at room temperature</t>
  </si>
  <si>
    <t>Packaging for food &amp; agriculture</t>
  </si>
  <si>
    <t>Spoilage bacteria on chicken fillets packaged with different atmospheres</t>
  </si>
  <si>
    <r>
      <t>Active &amp; intelligent packaging
Packaging for</t>
    </r>
    <r>
      <rPr>
        <sz val="10"/>
        <color rgb="FFFF0000"/>
        <rFont val="Arial"/>
        <family val="2"/>
      </rPr>
      <t xml:space="preserve"> food &amp; agriculture</t>
    </r>
  </si>
  <si>
    <t>Study of the influence of cure conditions on the physical mechanical properties of lacquers applied to internal surfaces of metal packages</t>
  </si>
  <si>
    <t>Packaging for food &amp; agriculture
Packaging materials</t>
  </si>
  <si>
    <t>Evaluation of moulded pulp trays using compression test and novel twist test</t>
  </si>
  <si>
    <t>Packaging materials</t>
  </si>
  <si>
    <t>Production of tea bag paper from corn stalk pulp</t>
  </si>
  <si>
    <t>Toxicological Profile of Nanomaterials Applied to Packaging</t>
  </si>
  <si>
    <t>Study of physical and mechanical properties of low density polyethylene mixed with Ag-zeolite nanoparticle</t>
  </si>
  <si>
    <t>Injection-molded packaging from non-vulcanized natural rubber/polyethylene blends</t>
  </si>
  <si>
    <t>Water Resistance Improvement of Paperboard Packaging  by Micro-nano Surface Roughness Modification</t>
  </si>
  <si>
    <t>Alternative approach for polystyrene biodegradation by selected bacteria</t>
  </si>
  <si>
    <t>Packaging materials
Packaging sustainability</t>
  </si>
  <si>
    <t>Possibilities on prediction of plastic’s fragmentation time</t>
  </si>
  <si>
    <t>Packaging sustainability</t>
  </si>
  <si>
    <t>13.30-15.00</t>
  </si>
  <si>
    <t>15.00-15.30</t>
  </si>
  <si>
    <t>15.30-17.00</t>
  </si>
  <si>
    <t>OH 111 (primary)</t>
  </si>
  <si>
    <t>OH 113</t>
  </si>
  <si>
    <t>OH115</t>
  </si>
  <si>
    <t>Keynote Lecture Patrick van Baal - C101</t>
  </si>
  <si>
    <t>Keynote Lecture Agnieszka van Batavia - C101</t>
  </si>
  <si>
    <t>Research lecture Helén Williams - C101</t>
  </si>
  <si>
    <t>Keynote Lecture - Martin de Olde - C101</t>
  </si>
  <si>
    <t>Keynote Lecture - Chris Bruijnes - C101</t>
  </si>
  <si>
    <t>Visiting Virtual Reality Lab, 3D-Print Lab and Design Lab</t>
  </si>
  <si>
    <t>General meeting</t>
  </si>
  <si>
    <t>13.30-14.30</t>
  </si>
  <si>
    <t>IAPRI Board Meeting (Z203)
PTS Editor Meeting (Z109)</t>
  </si>
  <si>
    <t>13.00-14.00</t>
  </si>
  <si>
    <t>16.00-17.00</t>
  </si>
  <si>
    <t>IAPRI Working group meeting Packaging and Consumers</t>
  </si>
  <si>
    <t>IAPRI Working group meeting Distribution Packaging</t>
  </si>
  <si>
    <t>IAPRI Working group meeting Sustainable Packaging</t>
  </si>
  <si>
    <t>IAPRI Working group meeting Active and Intelligent Packaging</t>
  </si>
  <si>
    <t>IAPRI Symposium 2019 - Preliminary Program Overview</t>
  </si>
  <si>
    <t>Welcome / opening C101</t>
  </si>
  <si>
    <t>Working group meetings</t>
  </si>
  <si>
    <t>Registration, opening and keynotes</t>
  </si>
  <si>
    <t>Research lecture</t>
  </si>
  <si>
    <t>Keynotes</t>
  </si>
  <si>
    <t>Student research presentation</t>
  </si>
  <si>
    <t>Official dinner (De Wilmersberg)</t>
  </si>
  <si>
    <t>Social dinner (Grolsch)</t>
  </si>
  <si>
    <t>22,1 (4 pitches)</t>
  </si>
  <si>
    <t>24,1 (4 pitches)</t>
  </si>
  <si>
    <t>09.00 - 12.00 hrs
IAPRI Board Meeting (Z203)
12.00 - 13.00 hrs
PTS Editor Meeting (Z109)</t>
  </si>
  <si>
    <t>2,1 (5 pitches)</t>
  </si>
  <si>
    <t>1,1 (4 pitches)</t>
  </si>
  <si>
    <t>22,1 = Pitches ergo (4)</t>
  </si>
  <si>
    <t>Pack CE</t>
  </si>
  <si>
    <r>
      <rPr>
        <b/>
        <sz val="11"/>
        <color theme="1"/>
        <rFont val="Calibri"/>
        <family val="2"/>
        <scheme val="minor"/>
      </rPr>
      <t>Silvia Dantas</t>
    </r>
    <r>
      <rPr>
        <sz val="11"/>
        <color theme="1"/>
        <rFont val="Calibri"/>
        <family val="2"/>
        <scheme val="minor"/>
      </rPr>
      <t>, Lea Oliveira, Claire Sarantopoulos and Daisy Moitinho</t>
    </r>
  </si>
  <si>
    <t>email 20 may</t>
  </si>
  <si>
    <t>no paper or abstract, only presentation</t>
  </si>
  <si>
    <t>PTS-18-0189</t>
  </si>
  <si>
    <t>Leakproofness of Dangerous Goods Packagings - Comparison of Worst-Case Limit Leakage Rates and Sensitivity of the Bubble Test</t>
  </si>
  <si>
    <t>Schlick-Hasper, Eva</t>
  </si>
  <si>
    <t>Dangerous goods</t>
  </si>
  <si>
    <t>PTS-18-0191</t>
  </si>
  <si>
    <t>Evaluation and optimization of seal through solid contamination behavior of heat conductively sealed films: I. Response surface method</t>
  </si>
  <si>
    <t>Bamps, Bram</t>
  </si>
  <si>
    <t>PTS-18-0188</t>
  </si>
  <si>
    <t>Simulation and experimental verification of a drop test and compression test of a Gable top package</t>
  </si>
  <si>
    <t>Nygårds, Mikael</t>
  </si>
  <si>
    <t>PTS-19-0012</t>
  </si>
  <si>
    <t>Investigation of the Effect of Column Stacked Corrugated Boxes on Load Bridging using Partial Four-Way Stringer Class Wooden Pallets</t>
  </si>
  <si>
    <t>Hovarth, Laszlo</t>
  </si>
  <si>
    <t>PTS-19-0011</t>
  </si>
  <si>
    <t>Determination of the nitrogen gas transmission rate of ethylene vinyl alcohol copolymer, using a newly developed permeation measurement system</t>
  </si>
  <si>
    <t xml:space="preserve">Maes, Caroline </t>
  </si>
  <si>
    <t xml:space="preserve"> 4 x 5 minuten</t>
  </si>
  <si>
    <t>23,1 (3 pitches)</t>
  </si>
  <si>
    <t>11,1 (4 pitches)</t>
  </si>
  <si>
    <t>3,1 (4 pitches)</t>
  </si>
  <si>
    <t xml:space="preserve">18,3 = </t>
  </si>
  <si>
    <t>13 pitches</t>
  </si>
  <si>
    <t>4 pitches</t>
  </si>
  <si>
    <t>15 papers</t>
  </si>
  <si>
    <t>11 pitches</t>
  </si>
  <si>
    <t>2,2 = Pitches mat (5)</t>
  </si>
  <si>
    <t>3,1 = Pitches A&amp;I (4)</t>
  </si>
  <si>
    <t xml:space="preserve">22,4 = </t>
  </si>
  <si>
    <t>23,1 = Pitches Logistics (3)</t>
  </si>
  <si>
    <t xml:space="preserve">23,4 = </t>
  </si>
  <si>
    <t>24,1 = Pitches F&amp;A (4)</t>
  </si>
  <si>
    <t xml:space="preserve">24,4 = </t>
  </si>
  <si>
    <t>11,1 = pitches sust (4)</t>
  </si>
  <si>
    <t>papers</t>
  </si>
  <si>
    <t>pitches</t>
  </si>
  <si>
    <t>Frank Welle</t>
  </si>
  <si>
    <t>1,2 = Distribution (2)</t>
  </si>
  <si>
    <t>4,2 = Distribution (7)</t>
  </si>
  <si>
    <t>1,3 = Distribution (3)</t>
  </si>
  <si>
    <t>2,2 = Materials (4)</t>
  </si>
  <si>
    <t>4,1 = Distribution (6)</t>
  </si>
  <si>
    <t>4,3 = Distribution (8)</t>
  </si>
  <si>
    <t>2,3 = Materials (9)</t>
  </si>
  <si>
    <t>11,2 = Sustainability (10)</t>
  </si>
  <si>
    <t>6,1 = Materials (13)</t>
  </si>
  <si>
    <t>11,3 = Sustainability (17)</t>
  </si>
  <si>
    <t>14,1 = Sustainability (20)</t>
  </si>
  <si>
    <t>14,2 = Sustainability (21)</t>
  </si>
  <si>
    <t>5,3 = Novel (22)</t>
  </si>
  <si>
    <t>13,1 = F&amp;A (29)</t>
  </si>
  <si>
    <t>10,1 = Distribution (33)</t>
  </si>
  <si>
    <t>9,1 = F&amp;A (35)</t>
  </si>
  <si>
    <t>3,2 = A&amp;I (19)</t>
  </si>
  <si>
    <t>9,2 = F&amp;A (36)</t>
  </si>
  <si>
    <t>5,1 = Machinery (41)</t>
  </si>
  <si>
    <t>18,1 = Ergonomics (25)</t>
  </si>
  <si>
    <t>18,2 = Ergonomics (43)</t>
  </si>
  <si>
    <t>5,2 = Machinery (44)</t>
  </si>
  <si>
    <t>3,3 = A&amp;I (47)</t>
  </si>
  <si>
    <t>9,3 = F&amp;A (51)</t>
  </si>
  <si>
    <t>24,2 = F&amp;A (52)</t>
  </si>
  <si>
    <t>7,1 = A&amp;I (53)</t>
  </si>
  <si>
    <t>10,2 = Distribution (54)</t>
  </si>
  <si>
    <t>Distribution of organic molecules in poly lactic acid (PLA) films</t>
  </si>
  <si>
    <t xml:space="preserve">17,3 = Standards &amp; Legislation (31) </t>
  </si>
  <si>
    <t>13,2 = Logistics (57)</t>
  </si>
  <si>
    <t>23,2 = Logistics (67)</t>
  </si>
  <si>
    <t>22,2 = Ergonomics (68)</t>
  </si>
  <si>
    <t>22,3 = Ergonomics (69)</t>
  </si>
  <si>
    <t>15,1 = Medical (71)</t>
  </si>
  <si>
    <t>14,2 = Sustainability (72)</t>
  </si>
  <si>
    <t>7,2 = A&amp;I (74)</t>
  </si>
  <si>
    <t>10,3 = Distribution (PTS-19-0012)</t>
  </si>
  <si>
    <t>24,3 = F&amp;A (76)</t>
  </si>
  <si>
    <t>19,1 = Distribution (78)</t>
  </si>
  <si>
    <t>19,2 = Distribution (79)</t>
  </si>
  <si>
    <t>17,1 = Sustainability (80)</t>
  </si>
  <si>
    <t>7,3 = A&amp;I (82)</t>
  </si>
  <si>
    <t>16,2 = Materials (PTS-18-0191)</t>
  </si>
  <si>
    <t>16,3 = Materials (PTS-19-0011)</t>
  </si>
  <si>
    <t>20,1 = A&amp;I (89)</t>
  </si>
  <si>
    <t>17,2 = Sustainability (91)</t>
  </si>
  <si>
    <t>19,3 = Distribution (97)</t>
  </si>
  <si>
    <t>20,2 = A&amp;I (107)</t>
  </si>
  <si>
    <t>15,2 = Medical (109)</t>
  </si>
  <si>
    <t>20,3 = A&amp;I (110)</t>
  </si>
  <si>
    <t>23,3 = Logistics (111)</t>
  </si>
  <si>
    <t>15,3 = Dangerous goods (PTS-18-0189)</t>
  </si>
  <si>
    <t>16,1 = Materials (PTS-18-0188)</t>
  </si>
  <si>
    <t>6,2 = Materials (28)</t>
  </si>
  <si>
    <t>6,3 = Materials (30)</t>
  </si>
  <si>
    <t>8,1 = Materials (39)</t>
  </si>
  <si>
    <t>8,2 = Materials (55)</t>
  </si>
  <si>
    <t>8,3 = Materials (58)</t>
  </si>
  <si>
    <t>12,1 = Materials (75)</t>
  </si>
  <si>
    <t>12,2 = Materials (87)</t>
  </si>
  <si>
    <t>12,3 = Materials (92)</t>
  </si>
  <si>
    <t>13,3 = Materials (93)</t>
  </si>
  <si>
    <t>21,1 = Materials (99)</t>
  </si>
  <si>
    <t>21,2 = Materials (103)</t>
  </si>
  <si>
    <t>21,3 = Materials (104)</t>
  </si>
  <si>
    <t>A&amp;I</t>
  </si>
  <si>
    <t>Machinery</t>
  </si>
  <si>
    <t>Standards</t>
  </si>
  <si>
    <t>Ergonomics</t>
  </si>
  <si>
    <t>Food&amp;Agriculture</t>
  </si>
  <si>
    <t>Dangerous</t>
  </si>
  <si>
    <t>Logistics</t>
  </si>
  <si>
    <t>Welcome and registration</t>
  </si>
  <si>
    <t>Opening - C101</t>
  </si>
  <si>
    <t>Room OH111</t>
  </si>
  <si>
    <t>Room OH113</t>
  </si>
  <si>
    <t>Room OH115</t>
  </si>
  <si>
    <t>14.00-14.25</t>
  </si>
  <si>
    <t>14.30-14.55</t>
  </si>
  <si>
    <t>16.00-16.25</t>
  </si>
  <si>
    <t>18.45</t>
  </si>
  <si>
    <t>Depart busses from Campus - Parking Lot P2</t>
  </si>
  <si>
    <t>Social Dinner at Grolsch Brewery with tour</t>
  </si>
  <si>
    <t>*Peer review stream of PTS</t>
  </si>
  <si>
    <t>Official Dinner at De Wilmersberg</t>
  </si>
  <si>
    <t>9.00-12.00</t>
  </si>
  <si>
    <t>IAPRI Board Meeting - De Horst Building - Room Z203</t>
  </si>
  <si>
    <t>12.00-13.00</t>
  </si>
  <si>
    <t>PTS Editorial Meeting - De Horst Building - Room Z109</t>
  </si>
  <si>
    <t>IAPRI Working Group Meeting - Packaging and Consumers - De Horst Building - Room Z203</t>
  </si>
  <si>
    <t>IAPRI Working Group Meeting - Distribution Packaging - De Horst Building - Room Z203</t>
  </si>
  <si>
    <t>17.00-20.00</t>
  </si>
  <si>
    <t>Welcome reception at U Park Hotel - Campus of University of Twente</t>
  </si>
  <si>
    <t>Registration - U Park Hotel - Campus of University of Twente</t>
  </si>
  <si>
    <t>IAPRI Working Group Meeting - Sustainable Packaging - De Horst Building - Room Z203</t>
  </si>
  <si>
    <t>IAPRI Working Group Meeting - Active &amp; Intelligent Packaging - De Horst Building - Room Z203</t>
  </si>
  <si>
    <t>29th IAPRI Symposium on Packaging 2019, Enschede, University of Twente, The Netherlands</t>
  </si>
  <si>
    <r>
      <t>Tuesday 11</t>
    </r>
    <r>
      <rPr>
        <b/>
        <vertAlign val="superscript"/>
        <sz val="14"/>
        <color theme="1"/>
        <rFont val="Calibri"/>
        <family val="2"/>
        <scheme val="minor"/>
      </rPr>
      <t>th</t>
    </r>
    <r>
      <rPr>
        <b/>
        <sz val="14"/>
        <color theme="1"/>
        <rFont val="Calibri"/>
        <family val="2"/>
        <scheme val="minor"/>
      </rPr>
      <t xml:space="preserve"> June 2019</t>
    </r>
  </si>
  <si>
    <r>
      <t>Wednesday 12</t>
    </r>
    <r>
      <rPr>
        <b/>
        <vertAlign val="superscript"/>
        <sz val="14"/>
        <color theme="1"/>
        <rFont val="Calibri"/>
        <family val="2"/>
        <scheme val="minor"/>
      </rPr>
      <t>th</t>
    </r>
    <r>
      <rPr>
        <b/>
        <sz val="14"/>
        <color theme="1"/>
        <rFont val="Calibri"/>
        <family val="2"/>
        <scheme val="minor"/>
      </rPr>
      <t xml:space="preserve"> June 2019</t>
    </r>
  </si>
  <si>
    <r>
      <t>Thursday 13</t>
    </r>
    <r>
      <rPr>
        <b/>
        <vertAlign val="superscript"/>
        <sz val="14"/>
        <color theme="1"/>
        <rFont val="Calibri"/>
        <family val="2"/>
        <scheme val="minor"/>
      </rPr>
      <t>th</t>
    </r>
    <r>
      <rPr>
        <b/>
        <sz val="14"/>
        <color theme="1"/>
        <rFont val="Calibri"/>
        <family val="2"/>
        <scheme val="minor"/>
      </rPr>
      <t xml:space="preserve"> June</t>
    </r>
  </si>
  <si>
    <r>
      <t>Friday 14</t>
    </r>
    <r>
      <rPr>
        <b/>
        <vertAlign val="superscript"/>
        <sz val="14"/>
        <color theme="1"/>
        <rFont val="Calibri"/>
        <family val="2"/>
        <scheme val="minor"/>
      </rPr>
      <t>th</t>
    </r>
    <r>
      <rPr>
        <b/>
        <sz val="14"/>
        <color theme="1"/>
        <rFont val="Calibri"/>
        <family val="2"/>
        <scheme val="minor"/>
      </rPr>
      <t xml:space="preserve"> June</t>
    </r>
  </si>
  <si>
    <t>General Meeting - OH111</t>
  </si>
  <si>
    <r>
      <t xml:space="preserve">5.1 Study of the Possibilities for Developing Recyclable Plastic Films for Packaging
</t>
    </r>
    <r>
      <rPr>
        <b/>
        <sz val="14"/>
        <color theme="1"/>
        <rFont val="Calibri"/>
        <family val="2"/>
      </rPr>
      <t xml:space="preserve">Søren Rahbek Østergaard </t>
    </r>
    <r>
      <rPr>
        <sz val="14"/>
        <color theme="1"/>
        <rFont val="Calibri"/>
        <family val="2"/>
      </rPr>
      <t xml:space="preserve">
Danish Technological Institute / Denmark</t>
    </r>
  </si>
  <si>
    <r>
      <t xml:space="preserve">9.1 Light Transmittance in Packaging Materials and Effect of Light Barrier on Greening of Folva Cultivar Potatoes (Solanum tuberosum L.) stored at 20 °C under LED Light
</t>
    </r>
    <r>
      <rPr>
        <b/>
        <sz val="14"/>
        <color theme="1"/>
        <rFont val="Calibri"/>
        <family val="2"/>
      </rPr>
      <t>Hanne Larsen</t>
    </r>
    <r>
      <rPr>
        <sz val="14"/>
        <color theme="1"/>
        <rFont val="Calibri"/>
        <family val="2"/>
      </rPr>
      <t xml:space="preserve">
NOFIMA, Norway</t>
    </r>
  </si>
  <si>
    <r>
      <t xml:space="preserve">9.3 Development of Packaging System and Transport Packaging  Technology for Philippine Broccoli
</t>
    </r>
    <r>
      <rPr>
        <b/>
        <sz val="14"/>
        <color theme="1"/>
        <rFont val="Calibri"/>
        <family val="2"/>
      </rPr>
      <t>Daisy Tanafranca</t>
    </r>
    <r>
      <rPr>
        <sz val="14"/>
        <color theme="1"/>
        <rFont val="Calibri"/>
        <family val="2"/>
      </rPr>
      <t xml:space="preserve">
DOST-ITDI / Philippines</t>
    </r>
  </si>
  <si>
    <r>
      <rPr>
        <u/>
        <sz val="14"/>
        <color theme="1"/>
        <rFont val="Calibri"/>
        <family val="2"/>
        <scheme val="minor"/>
      </rPr>
      <t>11.1 Pitch 1</t>
    </r>
    <r>
      <rPr>
        <sz val="14"/>
        <color theme="1"/>
        <rFont val="Calibri"/>
        <family val="2"/>
        <scheme val="minor"/>
      </rPr>
      <t xml:space="preserve"> - Water Resistance Improvement … by </t>
    </r>
    <r>
      <rPr>
        <b/>
        <sz val="14"/>
        <color theme="1"/>
        <rFont val="Calibri"/>
        <family val="2"/>
        <scheme val="minor"/>
      </rPr>
      <t>Wasin Thitsartarn</t>
    </r>
    <r>
      <rPr>
        <sz val="14"/>
        <color theme="1"/>
        <rFont val="Calibri"/>
        <family val="2"/>
        <scheme val="minor"/>
      </rPr>
      <t xml:space="preserve"> - Kasetsart University / Thailand</t>
    </r>
  </si>
  <si>
    <r>
      <t xml:space="preserve">11.2 Current Issues and Advances in Consumer Research and Testing for Sustainable Packaging 
</t>
    </r>
    <r>
      <rPr>
        <b/>
        <sz val="14"/>
        <color theme="1"/>
        <rFont val="Calibri"/>
        <family val="2"/>
      </rPr>
      <t xml:space="preserve">Ziynet Boz </t>
    </r>
    <r>
      <rPr>
        <sz val="14"/>
        <color theme="1"/>
        <rFont val="Calibri"/>
        <family val="2"/>
      </rPr>
      <t xml:space="preserve">
Packaging Technology and Research LLC / Turkey</t>
    </r>
  </si>
  <si>
    <r>
      <t xml:space="preserve">11.3 Reducing Plastic by using Recyclable Materials without Compromising Quality and Shelf Life of Salmon Fillets
</t>
    </r>
    <r>
      <rPr>
        <b/>
        <sz val="14"/>
        <color theme="1"/>
        <rFont val="Calibri"/>
        <family val="2"/>
      </rPr>
      <t>Marit Kvalvag Pettersen</t>
    </r>
    <r>
      <rPr>
        <sz val="14"/>
        <color theme="1"/>
        <rFont val="Calibri"/>
        <family val="2"/>
      </rPr>
      <t xml:space="preserve">
NOFIMA, Norway</t>
    </r>
  </si>
  <si>
    <r>
      <t xml:space="preserve">14.1 Sorting as a Key Factor for High Quality of Recycled Polypropylene 
</t>
    </r>
    <r>
      <rPr>
        <b/>
        <sz val="14"/>
        <color theme="1"/>
        <rFont val="Calibri"/>
        <family val="2"/>
      </rPr>
      <t xml:space="preserve">Tanja Radusin </t>
    </r>
    <r>
      <rPr>
        <sz val="14"/>
        <color theme="1"/>
        <rFont val="Calibri"/>
        <family val="2"/>
      </rPr>
      <t xml:space="preserve">
NOFIMA, Norway</t>
    </r>
  </si>
  <si>
    <r>
      <t xml:space="preserve">14.2 Replacing Conventional Laminate Material (PA/PE) with Recyclable Monomaterials (PP, HDPE): A Case Study on Hot Dogs
</t>
    </r>
    <r>
      <rPr>
        <b/>
        <sz val="14"/>
        <color theme="1"/>
        <rFont val="Calibri"/>
        <family val="2"/>
      </rPr>
      <t xml:space="preserve">Julie Nilsen-Nygaard </t>
    </r>
    <r>
      <rPr>
        <sz val="14"/>
        <color theme="1"/>
        <rFont val="Calibri"/>
        <family val="2"/>
      </rPr>
      <t xml:space="preserve">
NOFIMA, Norway</t>
    </r>
  </si>
  <si>
    <r>
      <t xml:space="preserve">14.3 How Changes in Consumer Package Design Impact Environmental Sustainability
</t>
    </r>
    <r>
      <rPr>
        <b/>
        <sz val="14"/>
        <color theme="1"/>
        <rFont val="Calibri"/>
        <family val="2"/>
      </rPr>
      <t xml:space="preserve">Jonghun Park </t>
    </r>
    <r>
      <rPr>
        <sz val="14"/>
        <color theme="1"/>
        <rFont val="Calibri"/>
        <family val="2"/>
      </rPr>
      <t xml:space="preserve">
Ryerson University / Canada</t>
    </r>
  </si>
  <si>
    <r>
      <t xml:space="preserve">17.1 Improving the Collection of Packaging Waste through Smart Containers and Pay-as-you-throw-Systems 
</t>
    </r>
    <r>
      <rPr>
        <b/>
        <sz val="14"/>
        <color theme="1"/>
        <rFont val="Calibri"/>
        <family val="2"/>
      </rPr>
      <t>Laura Blasco</t>
    </r>
    <r>
      <rPr>
        <sz val="14"/>
        <color theme="1"/>
        <rFont val="Calibri"/>
        <family val="2"/>
      </rPr>
      <t xml:space="preserve">
ITENE / Spain</t>
    </r>
  </si>
  <si>
    <r>
      <t xml:space="preserve">17.2 Biaxial Orientation of Biodegradable PLA/PBAT/TPS Blend for Packaging Application
</t>
    </r>
    <r>
      <rPr>
        <b/>
        <sz val="14"/>
        <color theme="1"/>
        <rFont val="Calibri"/>
        <family val="2"/>
      </rPr>
      <t>Porawee Katanyoota</t>
    </r>
    <r>
      <rPr>
        <sz val="14"/>
        <color theme="1"/>
        <rFont val="Calibri"/>
        <family val="2"/>
      </rPr>
      <t xml:space="preserve">
Kasetsart University / Thailand</t>
    </r>
  </si>
  <si>
    <r>
      <rPr>
        <u/>
        <sz val="14"/>
        <color theme="1"/>
        <rFont val="Calibri"/>
        <family val="2"/>
      </rPr>
      <t>24.1 Pitch 1</t>
    </r>
    <r>
      <rPr>
        <sz val="14"/>
        <color theme="1"/>
        <rFont val="Calibri"/>
        <family val="2"/>
      </rPr>
      <t xml:space="preserve"> - Optimization of the gas composition … by </t>
    </r>
    <r>
      <rPr>
        <b/>
        <sz val="14"/>
        <color theme="1"/>
        <rFont val="Calibri"/>
        <family val="2"/>
      </rPr>
      <t>Susanna Miescher</t>
    </r>
    <r>
      <rPr>
        <sz val="14"/>
        <color theme="1"/>
        <rFont val="Calibri"/>
        <family val="2"/>
      </rPr>
      <t xml:space="preserve"> - Zurich University of Applied Sciences / Switzerland</t>
    </r>
  </si>
  <si>
    <r>
      <rPr>
        <u/>
        <sz val="14"/>
        <color theme="1"/>
        <rFont val="Calibri"/>
        <family val="2"/>
        <scheme val="minor"/>
      </rPr>
      <t xml:space="preserve">24.1 Pitch 2 </t>
    </r>
    <r>
      <rPr>
        <sz val="14"/>
        <color theme="1"/>
        <rFont val="Calibri"/>
        <family val="2"/>
        <scheme val="minor"/>
      </rPr>
      <t xml:space="preserve">- Active Packaging to Preserve … by  </t>
    </r>
    <r>
      <rPr>
        <b/>
        <sz val="14"/>
        <color theme="1"/>
        <rFont val="Calibri"/>
        <family val="2"/>
        <scheme val="minor"/>
      </rPr>
      <t>Raúl Díaz González</t>
    </r>
    <r>
      <rPr>
        <sz val="14"/>
        <color theme="1"/>
        <rFont val="Calibri"/>
        <family val="2"/>
        <scheme val="minor"/>
      </rPr>
      <t xml:space="preserve"> - ITENE / Spain</t>
    </r>
  </si>
  <si>
    <r>
      <rPr>
        <u/>
        <sz val="14"/>
        <color theme="1"/>
        <rFont val="Calibri"/>
        <family val="2"/>
        <scheme val="minor"/>
      </rPr>
      <t>24.1 Pitch 3</t>
    </r>
    <r>
      <rPr>
        <sz val="14"/>
        <color theme="1"/>
        <rFont val="Calibri"/>
        <family val="2"/>
        <scheme val="minor"/>
      </rPr>
      <t xml:space="preserve"> - Study of the Influence ... by </t>
    </r>
    <r>
      <rPr>
        <b/>
        <sz val="14"/>
        <color theme="1"/>
        <rFont val="Calibri"/>
        <family val="2"/>
        <scheme val="minor"/>
      </rPr>
      <t>Daniela Yamashita</t>
    </r>
    <r>
      <rPr>
        <sz val="14"/>
        <color theme="1"/>
        <rFont val="Calibri"/>
        <family val="2"/>
        <scheme val="minor"/>
      </rPr>
      <t xml:space="preserve"> - Institute of Food Technology ITAL / Brazil</t>
    </r>
  </si>
  <si>
    <r>
      <rPr>
        <u/>
        <sz val="14"/>
        <color theme="1"/>
        <rFont val="Calibri"/>
        <family val="2"/>
        <scheme val="minor"/>
      </rPr>
      <t>24.1 Pitch 4</t>
    </r>
    <r>
      <rPr>
        <sz val="14"/>
        <color theme="1"/>
        <rFont val="Calibri"/>
        <family val="2"/>
        <scheme val="minor"/>
      </rPr>
      <t xml:space="preserve"> - Spoilage Bacteria on Chicken … by </t>
    </r>
    <r>
      <rPr>
        <b/>
        <sz val="14"/>
        <color theme="1"/>
        <rFont val="Calibri"/>
        <family val="2"/>
        <scheme val="minor"/>
      </rPr>
      <t>Anlaug Ådland Hansen</t>
    </r>
    <r>
      <rPr>
        <sz val="14"/>
        <color theme="1"/>
        <rFont val="Calibri"/>
        <family val="2"/>
        <scheme val="minor"/>
      </rPr>
      <t xml:space="preserve"> - NOFIMA, Norway</t>
    </r>
  </si>
  <si>
    <r>
      <t xml:space="preserve">24.2 Development of Antifungal Film to Delay Postharvest Decay in Mango Fruit 
</t>
    </r>
    <r>
      <rPr>
        <b/>
        <sz val="14"/>
        <color theme="1"/>
        <rFont val="Calibri"/>
        <family val="2"/>
      </rPr>
      <t>Witchuda Daud</t>
    </r>
    <r>
      <rPr>
        <sz val="14"/>
        <color theme="1"/>
        <rFont val="Calibri"/>
        <family val="2"/>
      </rPr>
      <t xml:space="preserve">
National Metal and Materials Technology Center / Thailand</t>
    </r>
  </si>
  <si>
    <r>
      <t xml:space="preserve">24.3 Aroma Compounds Characterization of Dried “Tom Yum” Soup Herbs in Different Packaging Materials by Gas Chromatography-Mass Spectrometry Combined with Sensory Evaluation Techniques 
</t>
    </r>
    <r>
      <rPr>
        <b/>
        <sz val="14"/>
        <color theme="1"/>
        <rFont val="Calibri"/>
        <family val="2"/>
      </rPr>
      <t>Pimonpak Chockdamrongsuk</t>
    </r>
    <r>
      <rPr>
        <sz val="14"/>
        <color theme="1"/>
        <rFont val="Calibri"/>
        <family val="2"/>
      </rPr>
      <t xml:space="preserve"> 
Kasetsart University / Thailand</t>
    </r>
  </si>
  <si>
    <r>
      <t>Wednesday 12</t>
    </r>
    <r>
      <rPr>
        <b/>
        <vertAlign val="superscript"/>
        <sz val="14"/>
        <color theme="1"/>
        <rFont val="Calibri"/>
        <family val="2"/>
        <scheme val="minor"/>
      </rPr>
      <t>th</t>
    </r>
    <r>
      <rPr>
        <b/>
        <sz val="14"/>
        <color theme="1"/>
        <rFont val="Calibri"/>
        <family val="2"/>
        <scheme val="minor"/>
      </rPr>
      <t xml:space="preserve"> June 2019 - Afternoon</t>
    </r>
  </si>
  <si>
    <r>
      <t>Thursday 13</t>
    </r>
    <r>
      <rPr>
        <b/>
        <vertAlign val="superscript"/>
        <sz val="14"/>
        <color theme="1"/>
        <rFont val="Calibri"/>
        <family val="2"/>
        <scheme val="minor"/>
      </rPr>
      <t>th</t>
    </r>
    <r>
      <rPr>
        <b/>
        <sz val="14"/>
        <color theme="1"/>
        <rFont val="Calibri"/>
        <family val="2"/>
        <scheme val="minor"/>
      </rPr>
      <t xml:space="preserve"> June - Afternoon</t>
    </r>
  </si>
  <si>
    <r>
      <t xml:space="preserve">9.2 Changes in Properties of Shrinkable Plastic Packaging due to the Effect of Storage Conditions
</t>
    </r>
    <r>
      <rPr>
        <b/>
        <sz val="14"/>
        <color theme="1"/>
        <rFont val="Calibri"/>
        <family val="2"/>
      </rPr>
      <t>Silvia Dantas</t>
    </r>
    <r>
      <rPr>
        <sz val="14"/>
        <color theme="1"/>
        <rFont val="Calibri"/>
        <family val="2"/>
      </rPr>
      <t xml:space="preserve"> (replacing Lea Oliveira) 
INSTITUTO DE TECNOLOGIA DE ALIMENTOS / Brazil</t>
    </r>
  </si>
  <si>
    <t>10.30-11.00</t>
  </si>
  <si>
    <t>9.00-9.45</t>
  </si>
  <si>
    <t>9.45-10.30</t>
  </si>
  <si>
    <t>11.00-11.25</t>
  </si>
  <si>
    <t>11.30-11.55</t>
  </si>
  <si>
    <t>12.00-12.25</t>
  </si>
  <si>
    <t>12.30-12.50</t>
  </si>
  <si>
    <t>12.30-13.00</t>
  </si>
  <si>
    <t>15.00-15.25</t>
  </si>
  <si>
    <t>15.30-16.00</t>
  </si>
  <si>
    <t>16.30-16.55</t>
  </si>
  <si>
    <t>17.00-17.25</t>
  </si>
  <si>
    <t>12.50-14.00</t>
  </si>
  <si>
    <t>9.00-9.25</t>
  </si>
  <si>
    <t>9.30-9.55</t>
  </si>
  <si>
    <t>10.00-10.25</t>
  </si>
  <si>
    <r>
      <t xml:space="preserve">13.1 Modeling American Household Fluid Milk Consumption and their Resulting Environmental Footprint 
</t>
    </r>
    <r>
      <rPr>
        <b/>
        <sz val="14"/>
        <color theme="1"/>
        <rFont val="Calibri"/>
        <family val="2"/>
      </rPr>
      <t>Sebastian Stankiewicz</t>
    </r>
    <r>
      <rPr>
        <sz val="14"/>
        <color theme="1"/>
        <rFont val="Calibri"/>
        <family val="2"/>
      </rPr>
      <t xml:space="preserve">
Michigan State University School of Packaging / United States</t>
    </r>
  </si>
  <si>
    <t>Sustainable Packaging</t>
  </si>
  <si>
    <r>
      <rPr>
        <u/>
        <sz val="14"/>
        <color theme="1"/>
        <rFont val="Calibri"/>
        <family val="2"/>
        <scheme val="minor"/>
      </rPr>
      <t>11.1 Pitch 2</t>
    </r>
    <r>
      <rPr>
        <sz val="14"/>
        <color theme="1"/>
        <rFont val="Calibri"/>
        <family val="2"/>
        <scheme val="minor"/>
      </rPr>
      <t xml:space="preserve"> - Possibilities on Prediction … by </t>
    </r>
    <r>
      <rPr>
        <b/>
        <sz val="14"/>
        <color theme="1"/>
        <rFont val="Calibri"/>
        <family val="2"/>
        <scheme val="minor"/>
      </rPr>
      <t>Anja Geburtig</t>
    </r>
    <r>
      <rPr>
        <sz val="14"/>
        <color theme="1"/>
        <rFont val="Calibri"/>
        <family val="2"/>
        <scheme val="minor"/>
      </rPr>
      <t xml:space="preserve"> - BAM Federal Institute for Materials Research and Testing / Germany</t>
    </r>
  </si>
  <si>
    <r>
      <t xml:space="preserve">Session 10 - Distribution Packaging
</t>
    </r>
    <r>
      <rPr>
        <sz val="14"/>
        <color theme="1"/>
        <rFont val="Calibri"/>
        <family val="2"/>
        <scheme val="minor"/>
      </rPr>
      <t>Chair: Jay Singh</t>
    </r>
  </si>
  <si>
    <r>
      <t xml:space="preserve">Session 13 - Packaging for Food and Agriculture / Packaging Materials
</t>
    </r>
    <r>
      <rPr>
        <sz val="14"/>
        <color theme="1"/>
        <rFont val="Calibri"/>
        <family val="2"/>
        <scheme val="minor"/>
      </rPr>
      <t>Chair: Javier Zabaleta</t>
    </r>
  </si>
  <si>
    <r>
      <t xml:space="preserve">Session 2 - Packaging Materials
</t>
    </r>
    <r>
      <rPr>
        <sz val="14"/>
        <color theme="1"/>
        <rFont val="Calibri"/>
        <family val="2"/>
        <scheme val="minor"/>
      </rPr>
      <t>Chair: Renee Wever</t>
    </r>
  </si>
  <si>
    <r>
      <t xml:space="preserve">Session 21 - Packaging Materials
</t>
    </r>
    <r>
      <rPr>
        <sz val="14"/>
        <color theme="1"/>
        <rFont val="Calibri"/>
        <family val="2"/>
        <scheme val="minor"/>
      </rPr>
      <t>Chair: Mika Vähä-Nissi</t>
    </r>
  </si>
  <si>
    <r>
      <t xml:space="preserve">Session 19 - Distribution Packaging
</t>
    </r>
    <r>
      <rPr>
        <sz val="14"/>
        <color theme="1"/>
        <rFont val="Calibri"/>
        <family val="2"/>
        <scheme val="minor"/>
      </rPr>
      <t>Chair: Vincent Rouillard</t>
    </r>
  </si>
  <si>
    <r>
      <t xml:space="preserve">Session 22 - Packaging design, ergonomics &amp; human factors
</t>
    </r>
    <r>
      <rPr>
        <sz val="14"/>
        <color theme="1"/>
        <rFont val="Calibri"/>
        <family val="2"/>
        <scheme val="minor"/>
      </rPr>
      <t>Chair: Virpi Korhonen</t>
    </r>
  </si>
  <si>
    <r>
      <t xml:space="preserve">Session 24 - Packaging for Food and Agriculture
</t>
    </r>
    <r>
      <rPr>
        <sz val="14"/>
        <color theme="1"/>
        <rFont val="Calibri"/>
        <family val="2"/>
        <scheme val="minor"/>
      </rPr>
      <t>Chair: Frank Welle</t>
    </r>
  </si>
  <si>
    <r>
      <t xml:space="preserve">Session 1 - Distribution Packaging
</t>
    </r>
    <r>
      <rPr>
        <sz val="14"/>
        <color theme="1"/>
        <rFont val="Calibri"/>
        <family val="2"/>
        <scheme val="minor"/>
      </rPr>
      <t>Chair: Damien Erre</t>
    </r>
  </si>
  <si>
    <r>
      <t xml:space="preserve">Session 7 - Active &amp; Intelligent Packaging
</t>
    </r>
    <r>
      <rPr>
        <sz val="14"/>
        <color theme="1"/>
        <rFont val="Calibri"/>
        <family val="2"/>
        <scheme val="minor"/>
      </rPr>
      <t>Chair: Selçuk Yildirim</t>
    </r>
  </si>
  <si>
    <r>
      <t xml:space="preserve">Session 12 - Packaging Materials
</t>
    </r>
    <r>
      <rPr>
        <sz val="14"/>
        <color theme="1"/>
        <rFont val="Calibri"/>
        <family val="2"/>
        <scheme val="minor"/>
      </rPr>
      <t>Chair: Bjorn de Koeijer</t>
    </r>
  </si>
  <si>
    <r>
      <t xml:space="preserve">Session 11 - Packaging Sustainability
</t>
    </r>
    <r>
      <rPr>
        <sz val="14"/>
        <color theme="1"/>
        <rFont val="Calibri"/>
        <family val="2"/>
        <scheme val="minor"/>
      </rPr>
      <t>Chair: Yves Wyser</t>
    </r>
  </si>
  <si>
    <r>
      <t xml:space="preserve">Session 20 - Active &amp; Intelligent Packaging
</t>
    </r>
    <r>
      <rPr>
        <sz val="14"/>
        <color theme="1"/>
        <rFont val="Calibri"/>
        <family val="2"/>
        <scheme val="minor"/>
      </rPr>
      <t>Chair: Alexander Bardenstein</t>
    </r>
  </si>
  <si>
    <r>
      <t xml:space="preserve">Session 23 - Logistics and Supply Chain
</t>
    </r>
    <r>
      <rPr>
        <sz val="14"/>
        <color theme="1"/>
        <rFont val="Calibri"/>
        <family val="2"/>
        <scheme val="minor"/>
      </rPr>
      <t>Chair: Kevin Smith</t>
    </r>
  </si>
  <si>
    <r>
      <t xml:space="preserve">Session 16 - Packaging Materials
</t>
    </r>
    <r>
      <rPr>
        <sz val="14"/>
        <color theme="1"/>
        <rFont val="Calibri"/>
        <family val="2"/>
        <scheme val="minor"/>
      </rPr>
      <t>Chair: Søren Rahbek Østergaard</t>
    </r>
  </si>
  <si>
    <r>
      <t xml:space="preserve">Session 18 - Packaging design, ergonomics, human factors / Logistics and Supply Chain
</t>
    </r>
    <r>
      <rPr>
        <sz val="14"/>
        <color theme="1"/>
        <rFont val="Calibri"/>
        <family val="2"/>
        <scheme val="minor"/>
      </rPr>
      <t>Chair: Cristina Guzman</t>
    </r>
  </si>
  <si>
    <r>
      <t xml:space="preserve">Session 4 - Distribution Packaging
</t>
    </r>
    <r>
      <rPr>
        <sz val="14"/>
        <color theme="1"/>
        <rFont val="Calibri"/>
        <family val="2"/>
        <scheme val="minor"/>
      </rPr>
      <t>Chair: Gregory Batt</t>
    </r>
  </si>
  <si>
    <t>18.00</t>
  </si>
  <si>
    <r>
      <t xml:space="preserve">Session 3 - Active &amp; Intelligent Packaging
</t>
    </r>
    <r>
      <rPr>
        <sz val="14"/>
        <color theme="1"/>
        <rFont val="Calibri"/>
        <family val="2"/>
        <scheme val="minor"/>
      </rPr>
      <t>Chair: Vanee Chonhenchob</t>
    </r>
  </si>
  <si>
    <r>
      <rPr>
        <u/>
        <sz val="14"/>
        <color theme="0"/>
        <rFont val="Calibri"/>
        <family val="2"/>
        <scheme val="minor"/>
      </rPr>
      <t>1.1 Pitch 1</t>
    </r>
    <r>
      <rPr>
        <sz val="14"/>
        <color theme="0"/>
        <rFont val="Calibri"/>
        <family val="2"/>
        <scheme val="minor"/>
      </rPr>
      <t xml:space="preserve"> - Record and Analysis … by </t>
    </r>
    <r>
      <rPr>
        <b/>
        <sz val="14"/>
        <color theme="0"/>
        <rFont val="Calibri"/>
        <family val="2"/>
        <scheme val="minor"/>
      </rPr>
      <t>Jean-Baptiste Nolot</t>
    </r>
    <r>
      <rPr>
        <sz val="14"/>
        <color theme="0"/>
        <rFont val="Calibri"/>
        <family val="2"/>
        <scheme val="minor"/>
      </rPr>
      <t xml:space="preserve"> - Université de Reims Champagne Ardenne / France</t>
    </r>
  </si>
  <si>
    <r>
      <rPr>
        <u/>
        <sz val="14"/>
        <color theme="0"/>
        <rFont val="Calibri"/>
        <family val="2"/>
        <scheme val="minor"/>
      </rPr>
      <t>2.1 Pitch 1</t>
    </r>
    <r>
      <rPr>
        <sz val="14"/>
        <color theme="0"/>
        <rFont val="Calibri"/>
        <family val="2"/>
        <scheme val="minor"/>
      </rPr>
      <t xml:space="preserve"> - Evaluation of Moulded … by </t>
    </r>
    <r>
      <rPr>
        <b/>
        <sz val="14"/>
        <color theme="0"/>
        <rFont val="Calibri"/>
        <family val="2"/>
        <scheme val="minor"/>
      </rPr>
      <t>Anton Hagman</t>
    </r>
    <r>
      <rPr>
        <sz val="14"/>
        <color theme="0"/>
        <rFont val="Calibri"/>
        <family val="2"/>
        <scheme val="minor"/>
      </rPr>
      <t xml:space="preserve"> - RISE / Sweden</t>
    </r>
  </si>
  <si>
    <r>
      <t xml:space="preserve">1.1 Pitch 2 - Biobased Biodegradable … by </t>
    </r>
    <r>
      <rPr>
        <b/>
        <sz val="14"/>
        <color theme="0"/>
        <rFont val="Calibri"/>
        <family val="2"/>
        <scheme val="minor"/>
      </rPr>
      <t>Stanislav Landa</t>
    </r>
    <r>
      <rPr>
        <sz val="14"/>
        <color theme="0"/>
        <rFont val="Calibri"/>
        <family val="2"/>
        <scheme val="minor"/>
      </rPr>
      <t xml:space="preserve"> (replacing Karina Kjeldgaard-Nielsen) - Danish Technological Institute / Denmark </t>
    </r>
  </si>
  <si>
    <r>
      <rPr>
        <u/>
        <sz val="14"/>
        <color theme="0"/>
        <rFont val="Calibri"/>
        <family val="2"/>
        <scheme val="minor"/>
      </rPr>
      <t>2.1 Pitch 2</t>
    </r>
    <r>
      <rPr>
        <sz val="14"/>
        <color theme="0"/>
        <rFont val="Calibri"/>
        <family val="2"/>
        <scheme val="minor"/>
      </rPr>
      <t xml:space="preserve"> - Production of Tea Bag ... by </t>
    </r>
    <r>
      <rPr>
        <b/>
        <sz val="14"/>
        <color theme="0"/>
        <rFont val="Calibri"/>
        <family val="2"/>
        <scheme val="minor"/>
      </rPr>
      <t>Nucharin Luangsa-Ard</t>
    </r>
    <r>
      <rPr>
        <sz val="14"/>
        <color theme="0"/>
        <rFont val="Calibri"/>
        <family val="2"/>
        <scheme val="minor"/>
      </rPr>
      <t xml:space="preserve"> - King Mongkut's University of Technology Thonburi / Thailand</t>
    </r>
  </si>
  <si>
    <r>
      <rPr>
        <u/>
        <sz val="14"/>
        <color theme="0"/>
        <rFont val="Calibri"/>
        <family val="2"/>
        <scheme val="minor"/>
      </rPr>
      <t>3.1 Pitch 2</t>
    </r>
    <r>
      <rPr>
        <sz val="14"/>
        <color theme="0"/>
        <rFont val="Calibri"/>
        <family val="2"/>
        <scheme val="minor"/>
      </rPr>
      <t xml:space="preserve"> - Fabrication of Novel … by</t>
    </r>
    <r>
      <rPr>
        <b/>
        <sz val="14"/>
        <color theme="0"/>
        <rFont val="Calibri"/>
        <family val="2"/>
        <scheme val="minor"/>
      </rPr>
      <t xml:space="preserve"> Kanthika Nantapreecha </t>
    </r>
    <r>
      <rPr>
        <sz val="14"/>
        <color theme="0"/>
        <rFont val="Calibri"/>
        <family val="2"/>
        <scheme val="minor"/>
      </rPr>
      <t>- Kasetsart University, Thailand</t>
    </r>
  </si>
  <si>
    <r>
      <t xml:space="preserve">1.1 Pitch 3 - Characterization of Horizontal … by </t>
    </r>
    <r>
      <rPr>
        <b/>
        <sz val="14"/>
        <color theme="0"/>
        <rFont val="Calibri"/>
        <family val="2"/>
        <scheme val="minor"/>
      </rPr>
      <t>Kyle Dunno</t>
    </r>
    <r>
      <rPr>
        <sz val="14"/>
        <color theme="0"/>
        <rFont val="Calibri"/>
        <family val="2"/>
        <scheme val="minor"/>
      </rPr>
      <t xml:space="preserve"> - RIT - Packaging Science Program / United States</t>
    </r>
  </si>
  <si>
    <r>
      <rPr>
        <u/>
        <sz val="14"/>
        <color theme="0"/>
        <rFont val="Calibri"/>
        <family val="2"/>
        <scheme val="minor"/>
      </rPr>
      <t>2.1 Pitch 3</t>
    </r>
    <r>
      <rPr>
        <sz val="14"/>
        <color theme="0"/>
        <rFont val="Calibri"/>
        <family val="2"/>
        <scheme val="minor"/>
      </rPr>
      <t xml:space="preserve"> - Toxicological Profile of … by </t>
    </r>
    <r>
      <rPr>
        <b/>
        <sz val="14"/>
        <color theme="0"/>
        <rFont val="Calibri"/>
        <family val="2"/>
        <scheme val="minor"/>
      </rPr>
      <t>Arantxa Ballesteros Riaza</t>
    </r>
    <r>
      <rPr>
        <sz val="14"/>
        <color theme="0"/>
        <rFont val="Calibri"/>
        <family val="2"/>
        <scheme val="minor"/>
      </rPr>
      <t xml:space="preserve"> - ITENE / Spain</t>
    </r>
  </si>
  <si>
    <r>
      <rPr>
        <u/>
        <sz val="14"/>
        <color theme="0"/>
        <rFont val="Calibri"/>
        <family val="2"/>
        <scheme val="minor"/>
      </rPr>
      <t>3.1 Pitch 3</t>
    </r>
    <r>
      <rPr>
        <sz val="14"/>
        <color theme="0"/>
        <rFont val="Calibri"/>
        <family val="2"/>
        <scheme val="minor"/>
      </rPr>
      <t xml:space="preserve"> - Modeling of the biopolymer …by </t>
    </r>
    <r>
      <rPr>
        <b/>
        <sz val="14"/>
        <color theme="0"/>
        <rFont val="Calibri"/>
        <family val="2"/>
        <scheme val="minor"/>
      </rPr>
      <t xml:space="preserve">Xi Chen </t>
    </r>
    <r>
      <rPr>
        <sz val="14"/>
        <color theme="0"/>
        <rFont val="Calibri"/>
        <family val="2"/>
        <scheme val="minor"/>
      </rPr>
      <t>- Jiangnan Universit / China</t>
    </r>
  </si>
  <si>
    <r>
      <rPr>
        <u/>
        <sz val="14"/>
        <color theme="0"/>
        <rFont val="Calibri"/>
        <family val="2"/>
        <scheme val="minor"/>
      </rPr>
      <t>2.1 Pitch 4</t>
    </r>
    <r>
      <rPr>
        <sz val="14"/>
        <color theme="0"/>
        <rFont val="Calibri"/>
        <family val="2"/>
        <scheme val="minor"/>
      </rPr>
      <t xml:space="preserve"> -  Study of Physical … by </t>
    </r>
    <r>
      <rPr>
        <b/>
        <sz val="14"/>
        <color theme="0"/>
        <rFont val="Calibri"/>
        <family val="2"/>
        <scheme val="minor"/>
      </rPr>
      <t>Pradtana Muangprakaew</t>
    </r>
    <r>
      <rPr>
        <sz val="14"/>
        <color theme="0"/>
        <rFont val="Calibri"/>
        <family val="2"/>
        <scheme val="minor"/>
      </rPr>
      <t xml:space="preserve"> - King Mongkut's University of Technology Thonburi / Thailand</t>
    </r>
  </si>
  <si>
    <r>
      <rPr>
        <u/>
        <sz val="14"/>
        <color theme="0"/>
        <rFont val="Calibri"/>
        <family val="2"/>
        <scheme val="minor"/>
      </rPr>
      <t>3.1 Pitch 4</t>
    </r>
    <r>
      <rPr>
        <sz val="14"/>
        <color theme="0"/>
        <rFont val="Calibri"/>
        <family val="2"/>
        <scheme val="minor"/>
      </rPr>
      <t xml:space="preserve"> - Functional Coatings, Inks … by </t>
    </r>
    <r>
      <rPr>
        <b/>
        <sz val="14"/>
        <color theme="0"/>
        <rFont val="Calibri"/>
        <family val="2"/>
        <scheme val="minor"/>
      </rPr>
      <t>LLuis Pascual</t>
    </r>
    <r>
      <rPr>
        <sz val="14"/>
        <color theme="0"/>
        <rFont val="Calibri"/>
        <family val="2"/>
        <scheme val="minor"/>
      </rPr>
      <t xml:space="preserve"> (replacing Inmaculada Lorente) - ITENE / Spain</t>
    </r>
  </si>
  <si>
    <r>
      <t xml:space="preserve">1.1 Pitch 4 - Alternative Approach for … by </t>
    </r>
    <r>
      <rPr>
        <b/>
        <sz val="14"/>
        <color theme="0"/>
        <rFont val="Calibri"/>
        <family val="2"/>
        <scheme val="minor"/>
      </rPr>
      <t>Dries Gevers</t>
    </r>
    <r>
      <rPr>
        <sz val="14"/>
        <color theme="0"/>
        <rFont val="Calibri"/>
        <family val="2"/>
        <scheme val="minor"/>
      </rPr>
      <t xml:space="preserve"> - Hasselt University / Belgium</t>
    </r>
  </si>
  <si>
    <r>
      <rPr>
        <u/>
        <sz val="14"/>
        <color theme="0"/>
        <rFont val="Calibri"/>
        <family val="2"/>
        <scheme val="minor"/>
      </rPr>
      <t>2.1 Pitch 5</t>
    </r>
    <r>
      <rPr>
        <sz val="14"/>
        <color theme="0"/>
        <rFont val="Calibri"/>
        <family val="2"/>
        <scheme val="minor"/>
      </rPr>
      <t xml:space="preserve">  - Injection-molded packaging …  by </t>
    </r>
    <r>
      <rPr>
        <b/>
        <sz val="14"/>
        <color theme="0"/>
        <rFont val="Calibri"/>
        <family val="2"/>
        <scheme val="minor"/>
      </rPr>
      <t>Rangrong Yoksan</t>
    </r>
    <r>
      <rPr>
        <sz val="14"/>
        <color theme="0"/>
        <rFont val="Calibri"/>
        <family val="2"/>
        <scheme val="minor"/>
      </rPr>
      <t xml:space="preserve"> - Kasetsart University / Thailand</t>
    </r>
  </si>
  <si>
    <r>
      <t xml:space="preserve">1.2 A Numerical Model for Predicting the Vibratory Behaviour Road Transport Vehicles
</t>
    </r>
    <r>
      <rPr>
        <b/>
        <sz val="14"/>
        <color theme="0"/>
        <rFont val="Calibri"/>
        <family val="2"/>
        <scheme val="minor"/>
      </rPr>
      <t>Matthew Lamb</t>
    </r>
    <r>
      <rPr>
        <sz val="14"/>
        <color theme="0"/>
        <rFont val="Calibri"/>
        <family val="2"/>
        <scheme val="minor"/>
      </rPr>
      <t xml:space="preserve">
Victoria University / Australia</t>
    </r>
  </si>
  <si>
    <r>
      <t xml:space="preserve">2.2 Next Level of Corrugated Board Research
</t>
    </r>
    <r>
      <rPr>
        <b/>
        <sz val="14"/>
        <color theme="0"/>
        <rFont val="Calibri"/>
        <family val="2"/>
      </rPr>
      <t>Astrid Odeberg Glasenapp</t>
    </r>
    <r>
      <rPr>
        <sz val="14"/>
        <color theme="0"/>
        <rFont val="Calibri"/>
        <family val="2"/>
      </rPr>
      <t xml:space="preserve">
RISE / Sweden</t>
    </r>
  </si>
  <si>
    <r>
      <t xml:space="preserve">1.3 A Method for Predicting the Compression Strength of Any Type of Corrugated Box
</t>
    </r>
    <r>
      <rPr>
        <b/>
        <sz val="14"/>
        <color theme="0"/>
        <rFont val="Calibri"/>
        <family val="2"/>
      </rPr>
      <t>Takashi Takayama</t>
    </r>
    <r>
      <rPr>
        <sz val="14"/>
        <color theme="0"/>
        <rFont val="Calibri"/>
        <family val="2"/>
      </rPr>
      <t xml:space="preserve">
Kobe University / Japan</t>
    </r>
  </si>
  <si>
    <r>
      <t xml:space="preserve">2.3 Perforations on Boxes – Some Fundamental Facts 
</t>
    </r>
    <r>
      <rPr>
        <b/>
        <sz val="14"/>
        <color theme="0"/>
        <rFont val="Calibri"/>
        <family val="2"/>
      </rPr>
      <t>Anton Hagman</t>
    </r>
    <r>
      <rPr>
        <sz val="14"/>
        <color theme="0"/>
        <rFont val="Calibri"/>
        <family val="2"/>
      </rPr>
      <t xml:space="preserve"> 
RISE / Sweden</t>
    </r>
  </si>
  <si>
    <r>
      <t xml:space="preserve">3.3 Advanced Food Packaging Applications of Modified Commercial PET-based Microwave Susceptors 
</t>
    </r>
    <r>
      <rPr>
        <b/>
        <sz val="14"/>
        <color theme="0"/>
        <rFont val="Calibri"/>
        <family val="2"/>
      </rPr>
      <t>Alexander Bardenstein</t>
    </r>
    <r>
      <rPr>
        <sz val="14"/>
        <color theme="0"/>
        <rFont val="Calibri"/>
        <family val="2"/>
      </rPr>
      <t xml:space="preserve">
Danish Technological Institute / Denmark</t>
    </r>
  </si>
  <si>
    <r>
      <t xml:space="preserve">4.1 Relation between Conditions of Cushioning Design and Resonant Frequencies of Cushion – Product System
</t>
    </r>
    <r>
      <rPr>
        <b/>
        <sz val="14"/>
        <color theme="0"/>
        <rFont val="Calibri"/>
        <family val="2"/>
      </rPr>
      <t>Kazuki Tsuda</t>
    </r>
    <r>
      <rPr>
        <sz val="14"/>
        <color theme="0"/>
        <rFont val="Calibri"/>
        <family val="2"/>
      </rPr>
      <t xml:space="preserve">
Osaka research institute of industrial science and technology / Japan</t>
    </r>
  </si>
  <si>
    <r>
      <t xml:space="preserve">4.2 Kurtosis Response Spectrum Analysis for Anti-Vibration Package Design
</t>
    </r>
    <r>
      <rPr>
        <b/>
        <sz val="14"/>
        <color theme="0"/>
        <rFont val="Calibri"/>
        <family val="2"/>
      </rPr>
      <t xml:space="preserve">Akira Hosoyama </t>
    </r>
    <r>
      <rPr>
        <sz val="14"/>
        <color theme="0"/>
        <rFont val="Calibri"/>
        <family val="2"/>
      </rPr>
      <t xml:space="preserve">
Osaka research institute of industrial science and technology / Japan</t>
    </r>
  </si>
  <si>
    <r>
      <t xml:space="preserve">4.3 Accumulated Fatigue Spectra for Random Vibration Testing
</t>
    </r>
    <r>
      <rPr>
        <b/>
        <sz val="14"/>
        <color theme="0"/>
        <rFont val="Calibri"/>
        <family val="2"/>
      </rPr>
      <t xml:space="preserve">David Shires </t>
    </r>
    <r>
      <rPr>
        <sz val="14"/>
        <color theme="0"/>
        <rFont val="Calibri"/>
        <family val="2"/>
      </rPr>
      <t xml:space="preserve">
Wiley Journal of Packaging Technology &amp; Science / United Kingdom</t>
    </r>
  </si>
  <si>
    <r>
      <t xml:space="preserve">5.3 Student Sense of Belonging in a Large Classroom Introductory Packaging Course 
</t>
    </r>
    <r>
      <rPr>
        <b/>
        <sz val="14"/>
        <color theme="0"/>
        <rFont val="Calibri"/>
        <family val="2"/>
      </rPr>
      <t>Alyssa Harben</t>
    </r>
    <r>
      <rPr>
        <sz val="14"/>
        <color theme="0"/>
        <rFont val="Calibri"/>
        <family val="2"/>
      </rPr>
      <t xml:space="preserve">
Michigan State University School of Packaging / United States</t>
    </r>
  </si>
  <si>
    <r>
      <t xml:space="preserve">6.1 Hygroexpansion, Lacquer Coating and Surface Roughness Affect the Electrical Resistivity and Gas Barrier of Physical Vapor Deposited Aluminum Coatings on Paper 
</t>
    </r>
    <r>
      <rPr>
        <b/>
        <sz val="14"/>
        <color theme="0"/>
        <rFont val="Calibri"/>
        <family val="2"/>
      </rPr>
      <t xml:space="preserve">Martina Lindner </t>
    </r>
    <r>
      <rPr>
        <sz val="14"/>
        <color theme="0"/>
        <rFont val="Calibri"/>
        <family val="2"/>
      </rPr>
      <t xml:space="preserve">
Fraunhofer / Germany</t>
    </r>
  </si>
  <si>
    <r>
      <t xml:space="preserve">6.2 Box compression strength of packages in different climates
</t>
    </r>
    <r>
      <rPr>
        <b/>
        <sz val="14"/>
        <color theme="0"/>
        <rFont val="Calibri"/>
        <family val="2"/>
      </rPr>
      <t>Gustav Marin</t>
    </r>
    <r>
      <rPr>
        <sz val="14"/>
        <color theme="0"/>
        <rFont val="Calibri"/>
        <family val="2"/>
      </rPr>
      <t xml:space="preserve">
RISE, Sweden</t>
    </r>
  </si>
  <si>
    <r>
      <t xml:space="preserve">6.3 In-situ Changes of Thermo-Mechanical Properties of Poly(Lactic Acid) Film immersed in Aqueous-Alcoholic Solutions 
</t>
    </r>
    <r>
      <rPr>
        <b/>
        <sz val="14"/>
        <color theme="0"/>
        <rFont val="Calibri"/>
        <family val="2"/>
      </rPr>
      <t xml:space="preserve">Uruchaya Sonchaeng </t>
    </r>
    <r>
      <rPr>
        <sz val="14"/>
        <color theme="0"/>
        <rFont val="Calibri"/>
        <family val="2"/>
      </rPr>
      <t xml:space="preserve">
Michigan State University School of Packaging / United States</t>
    </r>
  </si>
  <si>
    <r>
      <t xml:space="preserve">7.1 Characterization of Biopolymer Blends Based on Poly(lactide) entrapped with Natural Volatile Compound for Antifungal Packaging Applications  in Bakery Products 
</t>
    </r>
    <r>
      <rPr>
        <b/>
        <sz val="14"/>
        <color theme="0"/>
        <rFont val="Calibri"/>
        <family val="2"/>
      </rPr>
      <t>Panitee Suwanamornlert</t>
    </r>
    <r>
      <rPr>
        <sz val="14"/>
        <color theme="0"/>
        <rFont val="Calibri"/>
        <family val="2"/>
      </rPr>
      <t xml:space="preserve">
Kasetsart University / Thailand</t>
    </r>
  </si>
  <si>
    <r>
      <t xml:space="preserve">7.3 Ink-based Printed Susceptor for Food Packaging Applications within the Snack Sector 
</t>
    </r>
    <r>
      <rPr>
        <b/>
        <sz val="14"/>
        <color theme="0"/>
        <rFont val="Calibri"/>
        <family val="2"/>
      </rPr>
      <t>Alicia Pinazo</t>
    </r>
    <r>
      <rPr>
        <sz val="14"/>
        <color theme="0"/>
        <rFont val="Calibri"/>
        <family val="2"/>
      </rPr>
      <t xml:space="preserve"> (replacing Nuria Herranz Solana)
ITENE, Spain</t>
    </r>
  </si>
  <si>
    <r>
      <t xml:space="preserve">8.1 Fluorescent Bioplastic Film from Konjac Glucomannan Mixed with Chitosan and Turmeric for Security Food Packaging
</t>
    </r>
    <r>
      <rPr>
        <b/>
        <sz val="14"/>
        <color theme="0"/>
        <rFont val="Calibri"/>
        <family val="2"/>
      </rPr>
      <t>Suchapa Netpradit</t>
    </r>
    <r>
      <rPr>
        <sz val="14"/>
        <color theme="0"/>
        <rFont val="Calibri"/>
        <family val="2"/>
      </rPr>
      <t xml:space="preserve">
King Mongkut's University of Technology Thonburi / Thailand</t>
    </r>
  </si>
  <si>
    <r>
      <t xml:space="preserve">8.2 Diffusion of Organic Molecules in Poly Lactic Acid (PLA) Films
</t>
    </r>
    <r>
      <rPr>
        <b/>
        <sz val="14"/>
        <color theme="0"/>
        <rFont val="Calibri"/>
        <family val="2"/>
      </rPr>
      <t>Frank Welle</t>
    </r>
    <r>
      <rPr>
        <sz val="14"/>
        <color theme="0"/>
        <rFont val="Calibri"/>
        <family val="2"/>
      </rPr>
      <t xml:space="preserve">
Fraunhofer / Germany</t>
    </r>
  </si>
  <si>
    <r>
      <t xml:space="preserve">8.3 Study of the Oxygen Barrier Properties of PET via Ultrasonic Spray Coating of ZnO Nanoparticles
</t>
    </r>
    <r>
      <rPr>
        <b/>
        <sz val="14"/>
        <color theme="0"/>
        <rFont val="Calibri"/>
        <family val="2"/>
      </rPr>
      <t>Mohsin Abbas</t>
    </r>
    <r>
      <rPr>
        <sz val="14"/>
        <color theme="0"/>
        <rFont val="Calibri"/>
        <family val="2"/>
      </rPr>
      <t xml:space="preserve">
Hasselt University / Belgium</t>
    </r>
  </si>
  <si>
    <r>
      <t xml:space="preserve">10.2 Emergency Braking and Stability Testing, Response Analysis  
</t>
    </r>
    <r>
      <rPr>
        <b/>
        <sz val="14"/>
        <color theme="0"/>
        <rFont val="Calibri"/>
        <family val="2"/>
      </rPr>
      <t>Manuel Garcia Romeu</t>
    </r>
    <r>
      <rPr>
        <sz val="14"/>
        <color theme="0"/>
        <rFont val="Calibri"/>
        <family val="2"/>
      </rPr>
      <t xml:space="preserve">
Safe Load Testing Technologies / Spain</t>
    </r>
  </si>
  <si>
    <r>
      <t xml:space="preserve">10.2 Response Performance of Semi-Rigid Stacked Plastic Drum Units along Shock Impulses
</t>
    </r>
    <r>
      <rPr>
        <b/>
        <sz val="14"/>
        <color theme="0"/>
        <rFont val="Calibri"/>
        <family val="2"/>
      </rPr>
      <t>Bence Molnár</t>
    </r>
    <r>
      <rPr>
        <sz val="14"/>
        <color theme="0"/>
        <rFont val="Calibri"/>
        <family val="2"/>
      </rPr>
      <t xml:space="preserve"> 
István University/ Hungary</t>
    </r>
  </si>
  <si>
    <r>
      <t xml:space="preserve">12.1 Effect of Zeolite 5A Incorporation on Poly(butylene adipate-co-terephthalate)/ Thermoplastic Starch Blend 
</t>
    </r>
    <r>
      <rPr>
        <b/>
        <sz val="14"/>
        <color theme="0"/>
        <rFont val="Calibri"/>
        <family val="2"/>
      </rPr>
      <t>Kannika Yimnak</t>
    </r>
    <r>
      <rPr>
        <sz val="14"/>
        <color theme="0"/>
        <rFont val="Calibri"/>
        <family val="2"/>
      </rPr>
      <t xml:space="preserve">
Kasetsart University / Thailand</t>
    </r>
  </si>
  <si>
    <r>
      <t xml:space="preserve">12.2 Surface Modification of Coconut Fiber for Reinforced Thermoplastic Starch Foam
</t>
    </r>
    <r>
      <rPr>
        <b/>
        <sz val="14"/>
        <color theme="0"/>
        <rFont val="Calibri"/>
        <family val="2"/>
      </rPr>
      <t>Kanyapat Klairasamee</t>
    </r>
    <r>
      <rPr>
        <sz val="14"/>
        <color theme="0"/>
        <rFont val="Calibri"/>
        <family val="2"/>
      </rPr>
      <t xml:space="preserve">
kasetsart University / Thailand</t>
    </r>
  </si>
  <si>
    <r>
      <t xml:space="preserve">13.2 Development of multilayer films with improved aroma barrier properties for durian packaging application*
</t>
    </r>
    <r>
      <rPr>
        <b/>
        <sz val="14"/>
        <color theme="0"/>
        <rFont val="Calibri"/>
        <family val="2"/>
      </rPr>
      <t>Charinee Winotapun</t>
    </r>
    <r>
      <rPr>
        <sz val="14"/>
        <color theme="0"/>
        <rFont val="Calibri"/>
        <family val="2"/>
      </rPr>
      <t xml:space="preserve">
National Metal and Materials Technology Center / Thailand</t>
    </r>
  </si>
  <si>
    <r>
      <t xml:space="preserve">13.3 Development of a Biodegradable Thermoformed Tray for Food Waste Handling
</t>
    </r>
    <r>
      <rPr>
        <b/>
        <sz val="14"/>
        <color theme="0"/>
        <rFont val="Calibri"/>
        <family val="2"/>
      </rPr>
      <t xml:space="preserve">Carlos Diaz </t>
    </r>
    <r>
      <rPr>
        <sz val="14"/>
        <color theme="0"/>
        <rFont val="Calibri"/>
        <family val="2"/>
      </rPr>
      <t xml:space="preserve">
Rochester Institute of Technology / United States</t>
    </r>
  </si>
  <si>
    <r>
      <t xml:space="preserve">15.1 Methodology for Medical Packaging Design with a Social Approach
</t>
    </r>
    <r>
      <rPr>
        <b/>
        <sz val="14"/>
        <color theme="0"/>
        <rFont val="Calibri"/>
        <family val="2"/>
      </rPr>
      <t xml:space="preserve">Cristina Guzman-Siller </t>
    </r>
    <r>
      <rPr>
        <sz val="14"/>
        <color theme="0"/>
        <rFont val="Calibri"/>
        <family val="2"/>
      </rPr>
      <t xml:space="preserve">
Universidad de Monterrey / Mexico</t>
    </r>
  </si>
  <si>
    <r>
      <t xml:space="preserve">15.2 Pharmaceutical Packaging and Logistics for the Elderly 
</t>
    </r>
    <r>
      <rPr>
        <b/>
        <sz val="14"/>
        <color theme="0"/>
        <rFont val="Calibri"/>
        <family val="2"/>
      </rPr>
      <t xml:space="preserve">Kevin Smith </t>
    </r>
    <r>
      <rPr>
        <sz val="14"/>
        <color theme="0"/>
        <rFont val="Calibri"/>
        <family val="2"/>
      </rPr>
      <t xml:space="preserve">
Brandman University / United States</t>
    </r>
  </si>
  <si>
    <r>
      <t xml:space="preserve">15.3 Leakproofness of Dangerous Goods Packagings - Comparison of Worst-Case Limit Leakage Rates and Sensitivity of the Bubble Test* 
</t>
    </r>
    <r>
      <rPr>
        <b/>
        <sz val="14"/>
        <color theme="0"/>
        <rFont val="Calibri"/>
        <family val="2"/>
      </rPr>
      <t xml:space="preserve">Eva Schlick-Hasper </t>
    </r>
    <r>
      <rPr>
        <sz val="14"/>
        <color theme="0"/>
        <rFont val="Calibri"/>
        <family val="2"/>
      </rPr>
      <t xml:space="preserve">
Federal Institute for Materials Research and Testing (BAM) / Germany</t>
    </r>
  </si>
  <si>
    <r>
      <t xml:space="preserve">16.1 Simulation and Experimental Vverification of a Drop Test and Compression Test of a Gable Top Package*
</t>
    </r>
    <r>
      <rPr>
        <b/>
        <sz val="14"/>
        <color theme="0"/>
        <rFont val="Calibri"/>
        <family val="2"/>
      </rPr>
      <t xml:space="preserve">Mikael Nygårds </t>
    </r>
    <r>
      <rPr>
        <sz val="14"/>
        <color theme="0"/>
        <rFont val="Calibri"/>
        <family val="2"/>
      </rPr>
      <t xml:space="preserve">
RISE / Sweden</t>
    </r>
  </si>
  <si>
    <r>
      <t xml:space="preserve">16.2 Evaluation and Optimization of Seal through Solid Contamination Behavior of Heat Conductively Sealed Films: I. Response Surface Method*
</t>
    </r>
    <r>
      <rPr>
        <b/>
        <sz val="14"/>
        <color theme="0"/>
        <rFont val="Calibri"/>
        <family val="2"/>
      </rPr>
      <t xml:space="preserve">Bram Bamps </t>
    </r>
    <r>
      <rPr>
        <sz val="14"/>
        <color theme="0"/>
        <rFont val="Calibri"/>
        <family val="2"/>
      </rPr>
      <t xml:space="preserve">
Hasselt University / Belgium</t>
    </r>
  </si>
  <si>
    <r>
      <t xml:space="preserve">16.3 Determination of the Nitrogen Gas Transmission Rate of Ethylene Vinyl Alcohol Copolymer, using a Newly Developed Permeation Measurement System
</t>
    </r>
    <r>
      <rPr>
        <b/>
        <sz val="14"/>
        <color theme="0"/>
        <rFont val="Calibri"/>
        <family val="2"/>
      </rPr>
      <t>Caroline Maes</t>
    </r>
    <r>
      <rPr>
        <sz val="14"/>
        <color theme="0"/>
        <rFont val="Calibri"/>
        <family val="2"/>
      </rPr>
      <t xml:space="preserve">
Hasselt University / Belgium</t>
    </r>
  </si>
  <si>
    <r>
      <t xml:space="preserve">17.3 Migration from Food Packaging materials - Concerns and Opportunity 
</t>
    </r>
    <r>
      <rPr>
        <b/>
        <sz val="14"/>
        <color theme="0"/>
        <rFont val="Calibri"/>
        <family val="2"/>
      </rPr>
      <t>Javiera Rubilar Parra</t>
    </r>
    <r>
      <rPr>
        <sz val="14"/>
        <color theme="0"/>
        <rFont val="Calibri"/>
        <family val="2"/>
      </rPr>
      <t xml:space="preserve">
Research Consultant / United States</t>
    </r>
  </si>
  <si>
    <r>
      <t xml:space="preserve">18.1 Consumer Value for Time-Temperature Indicators in Sushi Packaging 
</t>
    </r>
    <r>
      <rPr>
        <b/>
        <sz val="14"/>
        <color theme="0"/>
        <rFont val="Calibri"/>
        <family val="2"/>
      </rPr>
      <t>Virpi Korhonen</t>
    </r>
    <r>
      <rPr>
        <sz val="14"/>
        <color theme="0"/>
        <rFont val="Calibri"/>
        <family val="2"/>
      </rPr>
      <t xml:space="preserve"> 
Package Testing &amp; Research Ltd / Finland</t>
    </r>
  </si>
  <si>
    <r>
      <t xml:space="preserve">18.2 Frustrated and Malnourished: Unwrapping Older Peoples’ Food and Beverage Pack Experiences in Hospital 
</t>
    </r>
    <r>
      <rPr>
        <b/>
        <sz val="14"/>
        <color theme="0"/>
        <rFont val="Calibri"/>
        <family val="2"/>
      </rPr>
      <t>Alison Bell</t>
    </r>
    <r>
      <rPr>
        <sz val="14"/>
        <color theme="0"/>
        <rFont val="Calibri"/>
        <family val="2"/>
      </rPr>
      <t xml:space="preserve">
University of Wollongong / Australia</t>
    </r>
  </si>
  <si>
    <r>
      <t xml:space="preserve">19.1 Angular Accelerations, the Key to Transport Simulation
</t>
    </r>
    <r>
      <rPr>
        <b/>
        <sz val="14"/>
        <color theme="0"/>
        <rFont val="Calibri"/>
        <family val="2"/>
      </rPr>
      <t xml:space="preserve">Ariana Gómez Tabanera </t>
    </r>
    <r>
      <rPr>
        <sz val="14"/>
        <color theme="0"/>
        <rFont val="Calibri"/>
        <family val="2"/>
      </rPr>
      <t xml:space="preserve">
ITENE / Spain</t>
    </r>
  </si>
  <si>
    <r>
      <t xml:space="preserve">19.2 Analysis of a Forklift Handling Course and Multiple Propositions with Evaluation of Laboratory Simulations 
</t>
    </r>
    <r>
      <rPr>
        <b/>
        <sz val="14"/>
        <color theme="0"/>
        <rFont val="Calibri"/>
        <family val="2"/>
      </rPr>
      <t>Anne-Sophie Bonnin</t>
    </r>
    <r>
      <rPr>
        <sz val="14"/>
        <color theme="0"/>
        <rFont val="Calibri"/>
        <family val="2"/>
      </rPr>
      <t xml:space="preserve">
METROPACK, France</t>
    </r>
  </si>
  <si>
    <r>
      <t xml:space="preserve">19.3 ISTA Distribution Environment Data Collection Program 
</t>
    </r>
    <r>
      <rPr>
        <b/>
        <sz val="14"/>
        <color theme="0"/>
        <rFont val="Calibri"/>
        <family val="2"/>
      </rPr>
      <t xml:space="preserve">Brian O'Banion </t>
    </r>
    <r>
      <rPr>
        <sz val="14"/>
        <color theme="0"/>
        <rFont val="Calibri"/>
        <family val="2"/>
      </rPr>
      <t xml:space="preserve">
International Safe Transit Association / United States</t>
    </r>
  </si>
  <si>
    <r>
      <t xml:space="preserve">20.1 Vanillin-Based Active Paper Packaging Influence on Shelf Life of Bakery Products 
</t>
    </r>
    <r>
      <rPr>
        <b/>
        <sz val="14"/>
        <color theme="0"/>
        <rFont val="Calibri"/>
        <family val="2"/>
      </rPr>
      <t>Napatsorn Leabwa</t>
    </r>
    <r>
      <rPr>
        <sz val="14"/>
        <color theme="0"/>
        <rFont val="Calibri"/>
        <family val="2"/>
      </rPr>
      <t>n 
Kasetsart University / Thailand</t>
    </r>
  </si>
  <si>
    <r>
      <t xml:space="preserve">20.2 An Intelligent Colorimetric Indicator based Curcumin-Methylcellulose for Detecting Status of Sea Bass Fillets during Chilled Storage Condition 
</t>
    </r>
    <r>
      <rPr>
        <b/>
        <sz val="14"/>
        <color theme="0"/>
        <rFont val="Calibri"/>
        <family val="2"/>
      </rPr>
      <t>Nawaporn Wannawisan</t>
    </r>
    <r>
      <rPr>
        <sz val="14"/>
        <color theme="0"/>
        <rFont val="Calibri"/>
        <family val="2"/>
      </rPr>
      <t xml:space="preserve">
Kasetsart University / Thailand</t>
    </r>
  </si>
  <si>
    <r>
      <t xml:space="preserve">21.1 Nanocellulose as Material Reinforcement and its Potential for Packaging Applications 
</t>
    </r>
    <r>
      <rPr>
        <b/>
        <sz val="14"/>
        <color theme="0"/>
        <rFont val="Calibri"/>
        <family val="2"/>
      </rPr>
      <t>Pilar Albaladejo</t>
    </r>
    <r>
      <rPr>
        <sz val="14"/>
        <color theme="0"/>
        <rFont val="Calibri"/>
        <family val="2"/>
      </rPr>
      <t xml:space="preserve"> (replacing Rafael Sanchez Serrano)
ITENE, Spain</t>
    </r>
  </si>
  <si>
    <r>
      <t xml:space="preserve">21.2 PLA/NR/TPS Ternary Blend: A Promising Bio-Based Material for Secondary Packaging
</t>
    </r>
    <r>
      <rPr>
        <b/>
        <sz val="14"/>
        <color theme="0"/>
        <rFont val="Calibri"/>
        <family val="2"/>
      </rPr>
      <t>Sukanya Wongwat</t>
    </r>
    <r>
      <rPr>
        <sz val="14"/>
        <color theme="0"/>
        <rFont val="Calibri"/>
        <family val="2"/>
      </rPr>
      <t xml:space="preserve">
Kasetsart University / Thailand</t>
    </r>
  </si>
  <si>
    <r>
      <t xml:space="preserve">21.3 Improving Mechanical and Barrier Properties of Thermoplastic Starch-Based Blown Films for Flexible Packaging 
</t>
    </r>
    <r>
      <rPr>
        <b/>
        <sz val="14"/>
        <color theme="0"/>
        <rFont val="Calibri"/>
        <family val="2"/>
      </rPr>
      <t xml:space="preserve">Khanh Minh Dang </t>
    </r>
    <r>
      <rPr>
        <sz val="14"/>
        <color theme="0"/>
        <rFont val="Calibri"/>
        <family val="2"/>
      </rPr>
      <t xml:space="preserve">
Kasetsart University / Thailand</t>
    </r>
  </si>
  <si>
    <r>
      <rPr>
        <u/>
        <sz val="14"/>
        <color theme="0"/>
        <rFont val="Calibri"/>
        <family val="2"/>
        <scheme val="minor"/>
      </rPr>
      <t>23.1 Pitch 1</t>
    </r>
    <r>
      <rPr>
        <sz val="14"/>
        <color theme="0"/>
        <rFont val="Calibri"/>
        <family val="2"/>
        <scheme val="minor"/>
      </rPr>
      <t xml:space="preserve"> - Damage by Long Duration Accelerations … by </t>
    </r>
    <r>
      <rPr>
        <b/>
        <sz val="14"/>
        <color theme="0"/>
        <rFont val="Calibri"/>
        <family val="2"/>
        <scheme val="minor"/>
      </rPr>
      <t>Victor Huart</t>
    </r>
    <r>
      <rPr>
        <sz val="14"/>
        <color theme="0"/>
        <rFont val="Calibri"/>
        <family val="2"/>
        <scheme val="minor"/>
      </rPr>
      <t xml:space="preserve"> - METROPACK / France</t>
    </r>
  </si>
  <si>
    <r>
      <rPr>
        <u/>
        <sz val="14"/>
        <color theme="0"/>
        <rFont val="Calibri"/>
        <family val="2"/>
        <scheme val="minor"/>
      </rPr>
      <t>23.1 Pitch 2</t>
    </r>
    <r>
      <rPr>
        <sz val="14"/>
        <color theme="0"/>
        <rFont val="Calibri"/>
        <family val="2"/>
        <scheme val="minor"/>
      </rPr>
      <t xml:space="preserve"> - An Evaluation of Distribution Practices … by  </t>
    </r>
    <r>
      <rPr>
        <b/>
        <sz val="14"/>
        <color theme="0"/>
        <rFont val="Calibri"/>
        <family val="2"/>
        <scheme val="minor"/>
      </rPr>
      <t>Jay Singh</t>
    </r>
    <r>
      <rPr>
        <sz val="14"/>
        <color theme="0"/>
        <rFont val="Calibri"/>
        <family val="2"/>
        <scheme val="minor"/>
      </rPr>
      <t xml:space="preserve"> - California Polytechnic State University / United States</t>
    </r>
  </si>
  <si>
    <r>
      <rPr>
        <u/>
        <sz val="14"/>
        <color theme="0"/>
        <rFont val="Calibri"/>
        <family val="2"/>
        <scheme val="minor"/>
      </rPr>
      <t>23.1 Pitch 3</t>
    </r>
    <r>
      <rPr>
        <sz val="14"/>
        <color theme="0"/>
        <rFont val="Calibri"/>
        <family val="2"/>
        <scheme val="minor"/>
      </rPr>
      <t xml:space="preserve"> - Study of the Strength Relation between … by </t>
    </r>
    <r>
      <rPr>
        <b/>
        <sz val="14"/>
        <color theme="0"/>
        <rFont val="Calibri"/>
        <family val="2"/>
        <scheme val="minor"/>
      </rPr>
      <t>Xuejia Li</t>
    </r>
    <r>
      <rPr>
        <sz val="14"/>
        <color theme="0"/>
        <rFont val="Calibri"/>
        <family val="2"/>
        <scheme val="minor"/>
      </rPr>
      <t xml:space="preserve"> - Jiangnan University, China</t>
    </r>
  </si>
  <si>
    <r>
      <t xml:space="preserve">23.2 Equivalence between Acceleration RMS-life and Stress-life Curves for Accelerated Random Vibration Testing of Product or Packaged Product 
</t>
    </r>
    <r>
      <rPr>
        <b/>
        <sz val="14"/>
        <color theme="0"/>
        <rFont val="Calibri"/>
        <family val="2"/>
      </rPr>
      <t>Zhi-Wei Wang</t>
    </r>
    <r>
      <rPr>
        <sz val="14"/>
        <color theme="0"/>
        <rFont val="Calibri"/>
        <family val="2"/>
      </rPr>
      <t xml:space="preserve"> 
Jinan University / China</t>
    </r>
  </si>
  <si>
    <r>
      <t xml:space="preserve">23.3 Four-dimensional Concurrent Engineering - an Extended Theoretical Framework integrating Packaging 
</t>
    </r>
    <r>
      <rPr>
        <b/>
        <sz val="14"/>
        <color theme="0"/>
        <rFont val="Calibri"/>
        <family val="2"/>
      </rPr>
      <t xml:space="preserve">Chris Dominic </t>
    </r>
    <r>
      <rPr>
        <sz val="14"/>
        <color theme="0"/>
        <rFont val="Calibri"/>
        <family val="2"/>
      </rPr>
      <t xml:space="preserve">
University of Gävle / Sweden</t>
    </r>
  </si>
  <si>
    <r>
      <t xml:space="preserve">3.2 Active Edible Packaging: Solution for Lipid Oxidation? 
</t>
    </r>
    <r>
      <rPr>
        <b/>
        <sz val="14"/>
        <color theme="0"/>
        <rFont val="Calibri"/>
        <family val="2"/>
      </rPr>
      <t>Fernanda Vilarinho</t>
    </r>
    <r>
      <rPr>
        <sz val="14"/>
        <color theme="0"/>
        <rFont val="Calibri"/>
        <family val="2"/>
      </rPr>
      <t xml:space="preserve"> (replacing Frederico Castro)
National Institute of Health Dr. Ricardo Jorge / Portugal</t>
    </r>
  </si>
  <si>
    <t>Sponsors</t>
  </si>
  <si>
    <t>The IAPRI prices are sponsored by Lansmont</t>
  </si>
  <si>
    <t>The Career Start Award is sponsored by Paul Singh</t>
  </si>
  <si>
    <r>
      <t xml:space="preserve">Session 14 - Machinery &amp; Systems / Novel Packaging
</t>
    </r>
    <r>
      <rPr>
        <sz val="14"/>
        <color theme="1"/>
        <rFont val="Calibri"/>
        <family val="2"/>
        <scheme val="minor"/>
      </rPr>
      <t>Chair: David Shires</t>
    </r>
  </si>
  <si>
    <r>
      <t xml:space="preserve">Session 8 - Packaging Materials
</t>
    </r>
    <r>
      <rPr>
        <sz val="14"/>
        <color theme="1"/>
        <rFont val="Calibri"/>
        <family val="2"/>
        <scheme val="minor"/>
      </rPr>
      <t>Chair: Rafael Auras</t>
    </r>
  </si>
  <si>
    <r>
      <t xml:space="preserve">Session 15 - Medical, cosmetic &amp; phar-maceutical packaging / Dangerous Goods
</t>
    </r>
    <r>
      <rPr>
        <sz val="14"/>
        <color theme="1"/>
        <rFont val="Calibri"/>
        <family val="2"/>
        <scheme val="minor"/>
      </rPr>
      <t>Chair: Silvia Dantas</t>
    </r>
  </si>
  <si>
    <r>
      <t xml:space="preserve">Session 6 - Packaging Materials
</t>
    </r>
    <r>
      <rPr>
        <sz val="14"/>
        <color theme="1"/>
        <rFont val="Calibri"/>
        <family val="2"/>
        <scheme val="minor"/>
      </rPr>
      <t>Chair: Eric Martine</t>
    </r>
  </si>
  <si>
    <r>
      <t xml:space="preserve">Session 17 - Packaging Sustainability / Packaging Standards and Legislation
</t>
    </r>
    <r>
      <rPr>
        <sz val="14"/>
        <color theme="1"/>
        <rFont val="Calibri"/>
        <family val="2"/>
        <scheme val="minor"/>
      </rPr>
      <t>Chair: Helén Williams</t>
    </r>
  </si>
  <si>
    <r>
      <t xml:space="preserve">Session 9 - Packaging for food / agriculture
</t>
    </r>
    <r>
      <rPr>
        <sz val="14"/>
        <color theme="1"/>
        <rFont val="Calibri"/>
        <family val="2"/>
        <scheme val="minor"/>
      </rPr>
      <t>Chair: Zhi-Wei Wang</t>
    </r>
  </si>
  <si>
    <r>
      <t xml:space="preserve">18.3 Analysis of the Axial Crushing of Thin-walled Rectangular Paper Tubes with Different Strength in Tension and Compression
</t>
    </r>
    <r>
      <rPr>
        <b/>
        <sz val="14"/>
        <color theme="0"/>
        <rFont val="Calibri"/>
        <family val="2"/>
      </rPr>
      <t xml:space="preserve">Liao Pan </t>
    </r>
    <r>
      <rPr>
        <sz val="14"/>
        <color theme="0"/>
        <rFont val="Calibri"/>
        <family val="2"/>
      </rPr>
      <t>(replacing</t>
    </r>
    <r>
      <rPr>
        <b/>
        <sz val="14"/>
        <color theme="0"/>
        <rFont val="Calibri"/>
        <family val="2"/>
      </rPr>
      <t xml:space="preserve"> </t>
    </r>
    <r>
      <rPr>
        <sz val="14"/>
        <color theme="0"/>
        <rFont val="Calibri"/>
        <family val="2"/>
      </rPr>
      <t>Xiaogen Lian</t>
    </r>
    <r>
      <rPr>
        <b/>
        <sz val="14"/>
        <color theme="0"/>
        <rFont val="Calibri"/>
        <family val="2"/>
      </rPr>
      <t>)</t>
    </r>
    <r>
      <rPr>
        <sz val="14"/>
        <color theme="0"/>
        <rFont val="Calibri"/>
        <family val="2"/>
      </rPr>
      <t xml:space="preserve">
Jiangnan University / China</t>
    </r>
  </si>
  <si>
    <r>
      <t xml:space="preserve">12.3 Improving Recycled PET Polymeric Blends through the Incorporation of Commercial Nano-reinforcements 
</t>
    </r>
    <r>
      <rPr>
        <b/>
        <sz val="14"/>
        <color theme="0"/>
        <rFont val="Calibri"/>
        <family val="2"/>
      </rPr>
      <t>Eliezer Velasquez</t>
    </r>
    <r>
      <rPr>
        <sz val="14"/>
        <color theme="0"/>
        <rFont val="Calibri"/>
        <family val="2"/>
      </rPr>
      <t xml:space="preserve"> (replacing Carol Lopez de Dicastillo)
Universidad de Santiago de Chile / Chile</t>
    </r>
  </si>
  <si>
    <r>
      <t>Student Research Presentation
W</t>
    </r>
    <r>
      <rPr>
        <b/>
        <sz val="14"/>
        <color theme="0"/>
        <rFont val="Calibri"/>
        <family val="2"/>
      </rPr>
      <t xml:space="preserve">anjun Chu
</t>
    </r>
    <r>
      <rPr>
        <sz val="14"/>
        <color theme="0"/>
        <rFont val="Calibri"/>
        <family val="2"/>
      </rPr>
      <t>Linköping University / Sweden - C101</t>
    </r>
  </si>
  <si>
    <r>
      <t xml:space="preserve">Research lecture
</t>
    </r>
    <r>
      <rPr>
        <b/>
        <sz val="14"/>
        <color theme="0"/>
        <rFont val="Calibri"/>
        <family val="2"/>
      </rPr>
      <t xml:space="preserve">Helén Williams
</t>
    </r>
    <r>
      <rPr>
        <sz val="14"/>
        <color theme="0"/>
        <rFont val="Calibri"/>
        <family val="2"/>
      </rPr>
      <t>Karlstad University / Sweden - C101</t>
    </r>
  </si>
  <si>
    <r>
      <t xml:space="preserve">Keynote Lecture 
</t>
    </r>
    <r>
      <rPr>
        <b/>
        <sz val="14"/>
        <color theme="0"/>
        <rFont val="Calibri"/>
        <family val="2"/>
        <scheme val="minor"/>
      </rPr>
      <t>Martin de Olde</t>
    </r>
    <r>
      <rPr>
        <sz val="14"/>
        <color theme="0"/>
        <rFont val="Calibri"/>
        <family val="2"/>
        <scheme val="minor"/>
      </rPr>
      <t xml:space="preserve">
Ardagh Group - C101</t>
    </r>
  </si>
  <si>
    <r>
      <t xml:space="preserve">Keynote Lecture 
</t>
    </r>
    <r>
      <rPr>
        <b/>
        <sz val="14"/>
        <color theme="0"/>
        <rFont val="Calibri"/>
        <family val="2"/>
        <scheme val="minor"/>
      </rPr>
      <t>Chris Bruijnes</t>
    </r>
    <r>
      <rPr>
        <sz val="14"/>
        <color theme="0"/>
        <rFont val="Calibri"/>
        <family val="2"/>
        <scheme val="minor"/>
      </rPr>
      <t xml:space="preserve">
Netherlands Institute of Sustainable Packaging (KIDV) - C101</t>
    </r>
  </si>
  <si>
    <r>
      <t xml:space="preserve">Keynote Lecture 
</t>
    </r>
    <r>
      <rPr>
        <b/>
        <sz val="14"/>
        <color theme="0"/>
        <rFont val="Calibri"/>
        <family val="2"/>
        <scheme val="minor"/>
      </rPr>
      <t xml:space="preserve">Patrick van Baal
</t>
    </r>
    <r>
      <rPr>
        <sz val="14"/>
        <color theme="0"/>
        <rFont val="Calibri"/>
        <family val="2"/>
        <scheme val="minor"/>
      </rPr>
      <t>FrieslandCampina - C101</t>
    </r>
  </si>
  <si>
    <r>
      <t xml:space="preserve">Keynote Lecture
</t>
    </r>
    <r>
      <rPr>
        <b/>
        <sz val="14"/>
        <color theme="0"/>
        <rFont val="Calibri"/>
        <family val="2"/>
        <scheme val="minor"/>
      </rPr>
      <t>Agnieszka van Batavia</t>
    </r>
    <r>
      <rPr>
        <sz val="14"/>
        <color theme="0"/>
        <rFont val="Calibri"/>
        <family val="2"/>
        <scheme val="minor"/>
      </rPr>
      <t xml:space="preserve">
The LCA Centre - C101</t>
    </r>
  </si>
  <si>
    <r>
      <t xml:space="preserve">10.3 Investigation of the Effect of Column Stacked Corrugated Boxes on Load Bridging using Partial Four-Way Stringer Class Wooden Pallets*
</t>
    </r>
    <r>
      <rPr>
        <b/>
        <sz val="14"/>
        <color theme="0"/>
        <rFont val="Calibri"/>
        <family val="2"/>
      </rPr>
      <t>Laszlo Horvath</t>
    </r>
    <r>
      <rPr>
        <sz val="14"/>
        <color theme="0"/>
        <rFont val="Calibri"/>
        <family val="2"/>
      </rPr>
      <t xml:space="preserve"> 
Virginia Tech / United States</t>
    </r>
  </si>
  <si>
    <r>
      <t xml:space="preserve">5.2 Flexible Low-Batch Size Manufacturing of Molded Paper Packaging with Barriers
</t>
    </r>
    <r>
      <rPr>
        <b/>
        <sz val="14"/>
        <color theme="1"/>
        <rFont val="Calibri"/>
        <family val="2"/>
      </rPr>
      <t xml:space="preserve">Kiril Kirilov / Alexander Bardenshtein </t>
    </r>
    <r>
      <rPr>
        <sz val="14"/>
        <color theme="1"/>
        <rFont val="Calibri"/>
        <family val="2"/>
      </rPr>
      <t xml:space="preserve">
Danish Technological Institute/ Denmark</t>
    </r>
  </si>
  <si>
    <t>12.30-12.55</t>
  </si>
  <si>
    <r>
      <rPr>
        <u/>
        <sz val="14"/>
        <color theme="0"/>
        <rFont val="Calibri"/>
        <family val="2"/>
        <scheme val="minor"/>
      </rPr>
      <t xml:space="preserve">22.2 Pitch 1 </t>
    </r>
    <r>
      <rPr>
        <sz val="14"/>
        <color theme="0"/>
        <rFont val="Calibri"/>
        <family val="2"/>
        <scheme val="minor"/>
      </rPr>
      <t xml:space="preserve">- Methodology for Discretizing … by </t>
    </r>
    <r>
      <rPr>
        <b/>
        <sz val="14"/>
        <color theme="0"/>
        <rFont val="Calibri"/>
        <family val="2"/>
        <scheme val="minor"/>
      </rPr>
      <t xml:space="preserve">Laura Esteban </t>
    </r>
    <r>
      <rPr>
        <sz val="14"/>
        <color theme="0"/>
        <rFont val="Calibri"/>
        <family val="2"/>
        <scheme val="minor"/>
      </rPr>
      <t>- ITENE / Spain</t>
    </r>
  </si>
  <si>
    <r>
      <rPr>
        <u/>
        <sz val="14"/>
        <color theme="0"/>
        <rFont val="Calibri"/>
        <family val="2"/>
        <scheme val="minor"/>
      </rPr>
      <t xml:space="preserve">22.2 Pitch 2 </t>
    </r>
    <r>
      <rPr>
        <sz val="14"/>
        <color theme="0"/>
        <rFont val="Calibri"/>
        <family val="2"/>
        <scheme val="minor"/>
      </rPr>
      <t xml:space="preserve">- Image and Warning Messages ... by </t>
    </r>
    <r>
      <rPr>
        <b/>
        <sz val="14"/>
        <color theme="0"/>
        <rFont val="Calibri"/>
        <family val="2"/>
        <scheme val="minor"/>
      </rPr>
      <t xml:space="preserve">Wannarat Wirachkul - </t>
    </r>
    <r>
      <rPr>
        <sz val="14"/>
        <color theme="0"/>
        <rFont val="Calibri"/>
        <family val="2"/>
        <scheme val="minor"/>
      </rPr>
      <t>King Mongkut's University of Technology Thonburi / Thailand</t>
    </r>
  </si>
  <si>
    <r>
      <rPr>
        <u/>
        <sz val="14"/>
        <color theme="0"/>
        <rFont val="Calibri"/>
        <family val="2"/>
        <scheme val="minor"/>
      </rPr>
      <t>22.2 Pitch 3</t>
    </r>
    <r>
      <rPr>
        <sz val="14"/>
        <color theme="0"/>
        <rFont val="Calibri"/>
        <family val="2"/>
        <scheme val="minor"/>
      </rPr>
      <t xml:space="preserve"> - A New Package Design Paradigm ... by </t>
    </r>
    <r>
      <rPr>
        <b/>
        <sz val="14"/>
        <color theme="0"/>
        <rFont val="Calibri"/>
        <family val="2"/>
        <scheme val="minor"/>
      </rPr>
      <t>Hae Chang Gea</t>
    </r>
    <r>
      <rPr>
        <sz val="14"/>
        <color theme="0"/>
        <rFont val="Calibri"/>
        <family val="2"/>
        <scheme val="minor"/>
      </rPr>
      <t xml:space="preserve"> Rutgers University / United States</t>
    </r>
  </si>
  <si>
    <r>
      <rPr>
        <u/>
        <sz val="14"/>
        <color theme="0"/>
        <rFont val="Calibri"/>
        <family val="2"/>
        <scheme val="minor"/>
      </rPr>
      <t xml:space="preserve">22.2 Pitch 4 </t>
    </r>
    <r>
      <rPr>
        <sz val="14"/>
        <color theme="0"/>
        <rFont val="Calibri"/>
        <family val="2"/>
        <scheme val="minor"/>
      </rPr>
      <t xml:space="preserve">- Generational Preferences on Sustainable … by </t>
    </r>
    <r>
      <rPr>
        <b/>
        <sz val="14"/>
        <color theme="0"/>
        <rFont val="Calibri"/>
        <family val="2"/>
        <scheme val="minor"/>
      </rPr>
      <t>Iris Borgman</t>
    </r>
    <r>
      <rPr>
        <sz val="14"/>
        <color theme="0"/>
        <rFont val="Calibri"/>
        <family val="2"/>
        <scheme val="minor"/>
      </rPr>
      <t xml:space="preserve"> - University of Twente / The Netherlands</t>
    </r>
  </si>
  <si>
    <r>
      <t xml:space="preserve">22.3 Using Mobile Eye Tracking and K-coefficients for Analyzing Usability Trials 
</t>
    </r>
    <r>
      <rPr>
        <b/>
        <sz val="14"/>
        <color theme="0"/>
        <rFont val="Calibri"/>
        <family val="2"/>
      </rPr>
      <t xml:space="preserve">Irene Carbonell </t>
    </r>
    <r>
      <rPr>
        <sz val="14"/>
        <color theme="0"/>
        <rFont val="Calibri"/>
        <family val="2"/>
      </rPr>
      <t xml:space="preserve">
California Polytechnic State University / United States</t>
    </r>
  </si>
  <si>
    <r>
      <t xml:space="preserve">22.4 Design thinking in packaging education 
</t>
    </r>
    <r>
      <rPr>
        <b/>
        <sz val="14"/>
        <color theme="0"/>
        <rFont val="Calibri"/>
        <family val="2"/>
      </rPr>
      <t xml:space="preserve">Javier de la Fuente </t>
    </r>
    <r>
      <rPr>
        <sz val="14"/>
        <color theme="0"/>
        <rFont val="Calibri"/>
        <family val="2"/>
      </rPr>
      <t xml:space="preserve">
California Polytechnic State University / United States</t>
    </r>
  </si>
  <si>
    <t>Visits to the labs</t>
  </si>
  <si>
    <t>Virtual Reality Lab</t>
  </si>
  <si>
    <t>3D-Print Lab</t>
  </si>
  <si>
    <t>Design lab</t>
  </si>
  <si>
    <t>22.1 The Effect of Coplanar Sensor Spacing on Determining the Angular Acceleration of  Vehicles*
Gregory Batt 
Clemson &amp; Purdue Universities / United States</t>
  </si>
  <si>
    <r>
      <t>Friday 14</t>
    </r>
    <r>
      <rPr>
        <b/>
        <vertAlign val="superscript"/>
        <sz val="14"/>
        <color theme="1"/>
        <rFont val="Calibri"/>
        <family val="2"/>
        <scheme val="minor"/>
      </rPr>
      <t>th</t>
    </r>
    <r>
      <rPr>
        <b/>
        <sz val="14"/>
        <color theme="1"/>
        <rFont val="Calibri"/>
        <family val="2"/>
        <scheme val="minor"/>
      </rPr>
      <t xml:space="preserve"> June - Second half morning and afternoon</t>
    </r>
  </si>
  <si>
    <r>
      <t xml:space="preserve">20.3 Market Implementation of Active and Intelligent Packaging – Opportunities from a Socio-economic Perspective 
</t>
    </r>
    <r>
      <rPr>
        <b/>
        <sz val="14"/>
        <color theme="0"/>
        <rFont val="Calibri"/>
        <family val="2"/>
      </rPr>
      <t xml:space="preserve">Mieke Buntinx </t>
    </r>
    <r>
      <rPr>
        <sz val="14"/>
        <color theme="0"/>
        <rFont val="Calibri"/>
        <family val="2"/>
      </rPr>
      <t>(replacing Johanna Lahti)
Tampere University / Finland</t>
    </r>
  </si>
  <si>
    <r>
      <t xml:space="preserve">Session 5 - Machinery &amp; Systems / Novel Packaging
</t>
    </r>
    <r>
      <rPr>
        <sz val="14"/>
        <color theme="1"/>
        <rFont val="Calibri"/>
        <family val="2"/>
        <scheme val="minor"/>
      </rPr>
      <t>Chair: Paul Singh</t>
    </r>
  </si>
  <si>
    <r>
      <rPr>
        <u/>
        <sz val="14"/>
        <color theme="0"/>
        <rFont val="Calibri"/>
        <family val="2"/>
        <scheme val="minor"/>
      </rPr>
      <t>3.1 Pitch 1</t>
    </r>
    <r>
      <rPr>
        <sz val="14"/>
        <color theme="0"/>
        <rFont val="Calibri"/>
        <family val="2"/>
        <scheme val="minor"/>
      </rPr>
      <t xml:space="preserve"> - Development of Capacitive … by </t>
    </r>
    <r>
      <rPr>
        <b/>
        <sz val="14"/>
        <color theme="0"/>
        <rFont val="Calibri"/>
        <family val="2"/>
        <scheme val="minor"/>
      </rPr>
      <t>Mieke Buntinx</t>
    </r>
    <r>
      <rPr>
        <sz val="14"/>
        <color theme="0"/>
        <rFont val="Calibri"/>
        <family val="2"/>
        <scheme val="minor"/>
      </rPr>
      <t xml:space="preserve"> (replacing Indranil Basak) - Hasselt University, Belgium</t>
    </r>
  </si>
  <si>
    <r>
      <t xml:space="preserve">7.2 Synthesis of bio-based Cyclodextrin Metal-Organic Framework for encapsulation of Ethanol 
</t>
    </r>
    <r>
      <rPr>
        <b/>
        <sz val="14"/>
        <color theme="0"/>
        <rFont val="Calibri"/>
        <family val="2"/>
      </rPr>
      <t>Ajay Kathuria</t>
    </r>
    <r>
      <rPr>
        <sz val="14"/>
        <color theme="0"/>
        <rFont val="Calibri"/>
        <family val="2"/>
      </rPr>
      <t xml:space="preserve"> (replacing An-Katrien Pauwels)
California Polytechnic State University / United States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</si>
</sst>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8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u/>
      <sz val="14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</font>
    <font>
      <u/>
      <sz val="14"/>
      <color theme="0"/>
      <name val="Calibri"/>
      <family val="2"/>
      <scheme val="minor"/>
    </font>
    <font>
      <b/>
      <sz val="14"/>
      <color theme="0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B9D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89C765"/>
        <bgColor rgb="FF969696"/>
      </patternFill>
    </fill>
    <fill>
      <patternFill patternType="solid">
        <fgColor theme="9"/>
        <bgColor indexed="64"/>
      </patternFill>
    </fill>
    <fill>
      <patternFill patternType="solid">
        <fgColor rgb="FFE5560F"/>
        <bgColor indexed="64"/>
      </patternFill>
    </fill>
    <fill>
      <patternFill patternType="solid">
        <fgColor rgb="FF3182BE"/>
        <bgColor indexed="64"/>
      </patternFill>
    </fill>
    <fill>
      <patternFill patternType="solid">
        <fgColor rgb="FF9FCAE1"/>
        <bgColor indexed="64"/>
      </patternFill>
    </fill>
    <fill>
      <patternFill patternType="solid">
        <fgColor rgb="FF31A353"/>
        <bgColor indexed="64"/>
      </patternFill>
    </fill>
    <fill>
      <patternFill patternType="solid">
        <fgColor rgb="FFA3CF9A"/>
        <bgColor indexed="64"/>
      </patternFill>
    </fill>
    <fill>
      <patternFill patternType="solid">
        <fgColor rgb="FFF28B41"/>
        <bgColor indexed="64"/>
      </patternFill>
    </fill>
    <fill>
      <patternFill patternType="solid">
        <fgColor rgb="FF284C83"/>
        <bgColor indexed="64"/>
      </patternFill>
    </fill>
    <fill>
      <patternFill patternType="solid">
        <fgColor rgb="FFFCD0A3"/>
        <bgColor indexed="64"/>
      </patternFill>
    </fill>
    <fill>
      <patternFill patternType="solid">
        <fgColor rgb="FF756BAF"/>
        <bgColor indexed="64"/>
      </patternFill>
    </fill>
    <fill>
      <patternFill patternType="solid">
        <fgColor rgb="FF78BD75"/>
        <bgColor indexed="64"/>
      </patternFill>
    </fill>
    <fill>
      <patternFill patternType="solid">
        <fgColor rgb="FFBCBDDC"/>
        <bgColor indexed="64"/>
      </patternFill>
    </fill>
    <fill>
      <patternFill patternType="solid">
        <fgColor rgb="FF6BAED7"/>
        <bgColor indexed="64"/>
      </patternFill>
    </fill>
    <fill>
      <patternFill patternType="solid">
        <fgColor theme="9" tint="0.79998168889431442"/>
        <bgColor rgb="FF969696"/>
      </patternFill>
    </fill>
    <fill>
      <patternFill patternType="solid">
        <fgColor rgb="FFF9B220"/>
        <bgColor indexed="64"/>
      </patternFill>
    </fill>
    <fill>
      <patternFill patternType="solid">
        <fgColor rgb="FFD7616B"/>
        <bgColor indexed="64"/>
      </patternFill>
    </fill>
    <fill>
      <patternFill patternType="solid">
        <fgColor rgb="FFE8969C"/>
        <bgColor indexed="64"/>
      </patternFill>
    </fill>
    <fill>
      <patternFill patternType="solid">
        <fgColor rgb="FFF7CB73"/>
        <bgColor indexed="64"/>
      </patternFill>
    </fill>
    <fill>
      <patternFill patternType="solid">
        <fgColor rgb="FFD34916"/>
        <bgColor indexed="64"/>
      </patternFill>
    </fill>
    <fill>
      <patternFill patternType="solid">
        <fgColor rgb="FFD34916"/>
        <bgColor rgb="FFFFFFFF"/>
      </patternFill>
    </fill>
    <fill>
      <patternFill patternType="solid">
        <fgColor rgb="FFFCD0A3"/>
        <bgColor rgb="FFFFFFFF"/>
      </patternFill>
    </fill>
    <fill>
      <patternFill patternType="solid">
        <fgColor rgb="FF3182BE"/>
        <bgColor rgb="FFFFFFFF"/>
      </patternFill>
    </fill>
    <fill>
      <patternFill patternType="solid">
        <fgColor rgb="FFF28B41"/>
        <bgColor rgb="FFFFFFFF"/>
      </patternFill>
    </fill>
    <fill>
      <patternFill patternType="solid">
        <fgColor rgb="FF9FCAE1"/>
        <bgColor rgb="FFFFFFFF"/>
      </patternFill>
    </fill>
    <fill>
      <patternFill patternType="solid">
        <fgColor rgb="FFA3CF9A"/>
        <bgColor rgb="FFFFFFFF"/>
      </patternFill>
    </fill>
    <fill>
      <patternFill patternType="solid">
        <fgColor rgb="FF31A353"/>
        <bgColor rgb="FFFFFFFF"/>
      </patternFill>
    </fill>
    <fill>
      <patternFill patternType="solid">
        <fgColor rgb="FF9F9AC8"/>
        <bgColor rgb="FFFFFFFF"/>
      </patternFill>
    </fill>
    <fill>
      <patternFill patternType="solid">
        <fgColor rgb="FF6BAED7"/>
        <bgColor rgb="FFFFFFFF"/>
      </patternFill>
    </fill>
    <fill>
      <patternFill patternType="solid">
        <fgColor rgb="FF284C83"/>
        <bgColor rgb="FFFFFFFF"/>
      </patternFill>
    </fill>
    <fill>
      <patternFill patternType="solid">
        <fgColor rgb="FF756BA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9" fillId="16" borderId="0" applyNumberFormat="0" applyBorder="0" applyAlignment="0" applyProtection="0"/>
    <xf numFmtId="0" fontId="10" fillId="0" borderId="0"/>
    <xf numFmtId="0" fontId="6" fillId="0" borderId="0"/>
  </cellStyleXfs>
  <cellXfs count="428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11" xfId="0" applyBorder="1"/>
    <xf numFmtId="0" fontId="0" fillId="0" borderId="13" xfId="0" applyBorder="1"/>
    <xf numFmtId="0" fontId="0" fillId="0" borderId="17" xfId="0" applyBorder="1"/>
    <xf numFmtId="0" fontId="0" fillId="0" borderId="12" xfId="0" applyBorder="1"/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0" fillId="0" borderId="16" xfId="0" applyBorder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0" fillId="0" borderId="14" xfId="0" applyBorder="1"/>
    <xf numFmtId="0" fontId="0" fillId="0" borderId="16" xfId="0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3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vertical="center" wrapText="1"/>
    </xf>
    <xf numFmtId="0" fontId="1" fillId="0" borderId="24" xfId="0" applyFont="1" applyBorder="1" applyAlignment="1">
      <alignment horizontal="center"/>
    </xf>
    <xf numFmtId="0" fontId="0" fillId="0" borderId="24" xfId="0" applyBorder="1"/>
    <xf numFmtId="0" fontId="0" fillId="0" borderId="2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/>
    <xf numFmtId="0" fontId="0" fillId="0" borderId="0" xfId="0" applyBorder="1"/>
    <xf numFmtId="164" fontId="0" fillId="0" borderId="0" xfId="0" applyNumberForma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0" fillId="12" borderId="0" xfId="0" applyFill="1" applyBorder="1"/>
    <xf numFmtId="0" fontId="0" fillId="13" borderId="0" xfId="0" applyFill="1" applyBorder="1"/>
    <xf numFmtId="0" fontId="0" fillId="14" borderId="0" xfId="0" applyFill="1" applyBorder="1"/>
    <xf numFmtId="0" fontId="0" fillId="8" borderId="0" xfId="0" applyFill="1" applyBorder="1"/>
    <xf numFmtId="0" fontId="0" fillId="3" borderId="0" xfId="0" applyFill="1" applyBorder="1"/>
    <xf numFmtId="0" fontId="0" fillId="15" borderId="0" xfId="0" applyFill="1" applyBorder="1"/>
    <xf numFmtId="0" fontId="0" fillId="11" borderId="0" xfId="0" applyFill="1" applyBorder="1"/>
    <xf numFmtId="0" fontId="0" fillId="0" borderId="2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12" borderId="3" xfId="0" applyFill="1" applyBorder="1"/>
    <xf numFmtId="0" fontId="0" fillId="0" borderId="4" xfId="0" applyFill="1" applyBorder="1"/>
    <xf numFmtId="0" fontId="0" fillId="0" borderId="5" xfId="0" applyFont="1" applyFill="1" applyBorder="1" applyAlignment="1">
      <alignment vertical="top" wrapText="1"/>
    </xf>
    <xf numFmtId="0" fontId="0" fillId="0" borderId="6" xfId="0" applyFill="1" applyBorder="1"/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0" fillId="12" borderId="8" xfId="0" applyFill="1" applyBorder="1"/>
    <xf numFmtId="0" fontId="0" fillId="0" borderId="9" xfId="0" applyFill="1" applyBorder="1"/>
    <xf numFmtId="0" fontId="0" fillId="13" borderId="8" xfId="0" applyFill="1" applyBorder="1"/>
    <xf numFmtId="0" fontId="6" fillId="0" borderId="3" xfId="0" applyFont="1" applyFill="1" applyBorder="1" applyAlignment="1">
      <alignment vertical="top" wrapText="1"/>
    </xf>
    <xf numFmtId="0" fontId="0" fillId="13" borderId="3" xfId="0" applyFill="1" applyBorder="1"/>
    <xf numFmtId="0" fontId="6" fillId="0" borderId="4" xfId="0" applyFont="1" applyFill="1" applyBorder="1" applyAlignment="1">
      <alignment vertical="top" wrapText="1"/>
    </xf>
    <xf numFmtId="0" fontId="0" fillId="14" borderId="3" xfId="0" applyFill="1" applyBorder="1"/>
    <xf numFmtId="0" fontId="0" fillId="0" borderId="8" xfId="0" applyFont="1" applyFill="1" applyBorder="1" applyAlignment="1">
      <alignment vertical="top" wrapText="1"/>
    </xf>
    <xf numFmtId="0" fontId="0" fillId="14" borderId="8" xfId="0" applyFill="1" applyBorder="1"/>
    <xf numFmtId="0" fontId="0" fillId="8" borderId="3" xfId="0" applyFill="1" applyBorder="1"/>
    <xf numFmtId="0" fontId="0" fillId="8" borderId="8" xfId="0" applyFill="1" applyBorder="1"/>
    <xf numFmtId="0" fontId="0" fillId="3" borderId="3" xfId="0" applyFill="1" applyBorder="1"/>
    <xf numFmtId="0" fontId="0" fillId="0" borderId="4" xfId="0" applyFont="1" applyFill="1" applyBorder="1" applyAlignment="1">
      <alignment vertical="top" wrapText="1"/>
    </xf>
    <xf numFmtId="0" fontId="0" fillId="3" borderId="8" xfId="0" applyFill="1" applyBorder="1"/>
    <xf numFmtId="0" fontId="0" fillId="15" borderId="3" xfId="0" applyFill="1" applyBorder="1"/>
    <xf numFmtId="0" fontId="0" fillId="15" borderId="8" xfId="0" applyFill="1" applyBorder="1"/>
    <xf numFmtId="0" fontId="0" fillId="11" borderId="3" xfId="0" applyFill="1" applyBorder="1"/>
    <xf numFmtId="0" fontId="0" fillId="11" borderId="8" xfId="0" applyFill="1" applyBorder="1"/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2" fillId="0" borderId="2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Border="1"/>
    <xf numFmtId="0" fontId="3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10" fillId="0" borderId="0" xfId="2"/>
    <xf numFmtId="0" fontId="0" fillId="0" borderId="26" xfId="0" applyBorder="1" applyAlignment="1">
      <alignment vertical="top" wrapText="1"/>
    </xf>
    <xf numFmtId="0" fontId="6" fillId="17" borderId="0" xfId="3" applyFont="1" applyFill="1" applyBorder="1" applyAlignment="1">
      <alignment vertical="top"/>
    </xf>
    <xf numFmtId="0" fontId="6" fillId="0" borderId="0" xfId="3"/>
    <xf numFmtId="0" fontId="6" fillId="0" borderId="0" xfId="3" applyFont="1"/>
    <xf numFmtId="0" fontId="6" fillId="0" borderId="0" xfId="3"/>
    <xf numFmtId="0" fontId="6" fillId="0" borderId="0" xfId="3"/>
    <xf numFmtId="0" fontId="6" fillId="0" borderId="0" xfId="3"/>
    <xf numFmtId="0" fontId="9" fillId="16" borderId="0" xfId="1" applyBorder="1" applyAlignment="1">
      <alignment vertical="top" wrapText="1"/>
    </xf>
    <xf numFmtId="0" fontId="6" fillId="0" borderId="0" xfId="3"/>
    <xf numFmtId="0" fontId="6" fillId="17" borderId="0" xfId="3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6" fillId="17" borderId="0" xfId="3" applyFill="1" applyBorder="1" applyAlignment="1">
      <alignment vertical="top"/>
    </xf>
    <xf numFmtId="0" fontId="11" fillId="19" borderId="11" xfId="0" applyFont="1" applyFill="1" applyBorder="1" applyAlignment="1">
      <alignment horizontal="left"/>
    </xf>
    <xf numFmtId="0" fontId="11" fillId="20" borderId="1" xfId="0" applyFont="1" applyFill="1" applyBorder="1" applyAlignment="1">
      <alignment horizontal="left"/>
    </xf>
    <xf numFmtId="0" fontId="11" fillId="20" borderId="11" xfId="0" applyFont="1" applyFill="1" applyBorder="1" applyAlignment="1">
      <alignment horizontal="left"/>
    </xf>
    <xf numFmtId="0" fontId="11" fillId="20" borderId="14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11" fillId="21" borderId="14" xfId="0" applyFont="1" applyFill="1" applyBorder="1" applyAlignment="1">
      <alignment horizontal="left"/>
    </xf>
    <xf numFmtId="0" fontId="11" fillId="21" borderId="11" xfId="0" applyFont="1" applyFill="1" applyBorder="1" applyAlignment="1">
      <alignment horizontal="left"/>
    </xf>
    <xf numFmtId="0" fontId="11" fillId="23" borderId="11" xfId="0" applyFont="1" applyFill="1" applyBorder="1" applyAlignment="1">
      <alignment horizontal="left"/>
    </xf>
    <xf numFmtId="0" fontId="11" fillId="24" borderId="14" xfId="0" applyFont="1" applyFill="1" applyBorder="1" applyAlignment="1">
      <alignment horizontal="left"/>
    </xf>
    <xf numFmtId="0" fontId="11" fillId="24" borderId="11" xfId="0" applyFont="1" applyFill="1" applyBorder="1" applyAlignment="1">
      <alignment horizontal="left"/>
    </xf>
    <xf numFmtId="0" fontId="11" fillId="19" borderId="17" xfId="0" applyFont="1" applyFill="1" applyBorder="1" applyAlignment="1">
      <alignment horizontal="left"/>
    </xf>
    <xf numFmtId="0" fontId="11" fillId="25" borderId="11" xfId="0" applyFont="1" applyFill="1" applyBorder="1" applyAlignment="1">
      <alignment horizontal="left"/>
    </xf>
    <xf numFmtId="0" fontId="11" fillId="25" borderId="14" xfId="0" applyFont="1" applyFill="1" applyBorder="1" applyAlignment="1">
      <alignment horizontal="left"/>
    </xf>
    <xf numFmtId="0" fontId="3" fillId="26" borderId="11" xfId="0" applyFont="1" applyFill="1" applyBorder="1" applyAlignment="1">
      <alignment horizontal="left"/>
    </xf>
    <xf numFmtId="0" fontId="11" fillId="27" borderId="11" xfId="0" applyFont="1" applyFill="1" applyBorder="1" applyAlignment="1">
      <alignment horizontal="left"/>
    </xf>
    <xf numFmtId="0" fontId="3" fillId="29" borderId="11" xfId="0" applyFont="1" applyFill="1" applyBorder="1" applyAlignment="1">
      <alignment horizontal="left"/>
    </xf>
    <xf numFmtId="0" fontId="11" fillId="30" borderId="11" xfId="0" applyFont="1" applyFill="1" applyBorder="1" applyAlignment="1">
      <alignment horizontal="left"/>
    </xf>
    <xf numFmtId="0" fontId="11" fillId="22" borderId="11" xfId="0" applyFont="1" applyFill="1" applyBorder="1" applyAlignment="1">
      <alignment horizontal="left"/>
    </xf>
    <xf numFmtId="0" fontId="11" fillId="28" borderId="11" xfId="0" applyFont="1" applyFill="1" applyBorder="1" applyAlignment="1">
      <alignment horizontal="left"/>
    </xf>
    <xf numFmtId="0" fontId="0" fillId="0" borderId="0" xfId="0" applyAlignment="1">
      <alignment vertical="top"/>
    </xf>
    <xf numFmtId="0" fontId="11" fillId="24" borderId="17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9" borderId="0" xfId="0" applyFill="1"/>
    <xf numFmtId="0" fontId="6" fillId="31" borderId="0" xfId="3" applyFont="1" applyFill="1" applyBorder="1" applyAlignment="1">
      <alignment vertical="top"/>
    </xf>
    <xf numFmtId="0" fontId="0" fillId="9" borderId="26" xfId="0" applyFill="1" applyBorder="1"/>
    <xf numFmtId="0" fontId="0" fillId="9" borderId="26" xfId="0" applyFill="1" applyBorder="1" applyAlignment="1">
      <alignment vertical="top"/>
    </xf>
    <xf numFmtId="0" fontId="0" fillId="9" borderId="0" xfId="0" applyFill="1" applyAlignment="1">
      <alignment vertical="top"/>
    </xf>
    <xf numFmtId="0" fontId="0" fillId="9" borderId="1" xfId="0" applyFill="1" applyBorder="1"/>
    <xf numFmtId="0" fontId="0" fillId="9" borderId="0" xfId="0" applyFill="1" applyBorder="1"/>
    <xf numFmtId="0" fontId="0" fillId="9" borderId="0" xfId="0" applyFill="1" applyAlignment="1">
      <alignment vertical="center"/>
    </xf>
    <xf numFmtId="0" fontId="0" fillId="9" borderId="0" xfId="0" applyFill="1" applyAlignment="1">
      <alignment vertical="top" wrapText="1"/>
    </xf>
    <xf numFmtId="0" fontId="0" fillId="9" borderId="0" xfId="0" applyFill="1" applyBorder="1" applyAlignment="1">
      <alignment vertical="top"/>
    </xf>
    <xf numFmtId="0" fontId="0" fillId="0" borderId="27" xfId="0" applyBorder="1" applyAlignment="1">
      <alignment vertical="top" wrapText="1"/>
    </xf>
    <xf numFmtId="0" fontId="6" fillId="18" borderId="0" xfId="3" applyFont="1" applyFill="1" applyBorder="1" applyAlignment="1">
      <alignment vertical="top" wrapText="1"/>
    </xf>
    <xf numFmtId="0" fontId="6" fillId="18" borderId="0" xfId="3" applyFont="1" applyFill="1" applyBorder="1" applyAlignment="1">
      <alignment vertical="top"/>
    </xf>
    <xf numFmtId="0" fontId="0" fillId="9" borderId="26" xfId="0" applyFill="1" applyBorder="1" applyAlignment="1">
      <alignment vertical="top" wrapText="1"/>
    </xf>
    <xf numFmtId="0" fontId="0" fillId="9" borderId="0" xfId="0" applyFill="1" applyBorder="1" applyAlignment="1">
      <alignment vertical="top" wrapText="1"/>
    </xf>
    <xf numFmtId="0" fontId="4" fillId="9" borderId="0" xfId="0" applyFont="1" applyFill="1" applyBorder="1"/>
    <xf numFmtId="0" fontId="4" fillId="0" borderId="0" xfId="0" applyFont="1" applyBorder="1"/>
    <xf numFmtId="0" fontId="0" fillId="9" borderId="27" xfId="0" applyFill="1" applyBorder="1"/>
    <xf numFmtId="0" fontId="6" fillId="9" borderId="0" xfId="3" applyFont="1" applyFill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2" fillId="3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32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12" fillId="32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wrapText="1"/>
    </xf>
    <xf numFmtId="0" fontId="12" fillId="0" borderId="0" xfId="0" applyFont="1"/>
    <xf numFmtId="0" fontId="12" fillId="0" borderId="0" xfId="0" applyFont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 vertical="top" wrapText="1"/>
    </xf>
    <xf numFmtId="0" fontId="12" fillId="32" borderId="0" xfId="0" applyFont="1" applyFill="1" applyBorder="1" applyAlignment="1">
      <alignment horizontal="left"/>
    </xf>
    <xf numFmtId="0" fontId="12" fillId="32" borderId="0" xfId="0" applyFont="1" applyFill="1" applyBorder="1" applyAlignment="1">
      <alignment horizontal="left" vertical="top"/>
    </xf>
    <xf numFmtId="0" fontId="12" fillId="3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32" borderId="0" xfId="0" applyFont="1" applyFill="1" applyBorder="1" applyAlignment="1">
      <alignment horizontal="left" vertical="top"/>
    </xf>
    <xf numFmtId="0" fontId="12" fillId="32" borderId="0" xfId="0" applyFont="1" applyFill="1" applyBorder="1" applyAlignment="1">
      <alignment horizontal="left"/>
    </xf>
    <xf numFmtId="0" fontId="19" fillId="33" borderId="0" xfId="0" applyFont="1" applyFill="1" applyBorder="1" applyAlignment="1">
      <alignment horizontal="left" vertical="center"/>
    </xf>
    <xf numFmtId="0" fontId="19" fillId="34" borderId="0" xfId="0" applyFont="1" applyFill="1" applyBorder="1" applyAlignment="1">
      <alignment horizontal="left" vertical="center"/>
    </xf>
    <xf numFmtId="0" fontId="12" fillId="35" borderId="0" xfId="0" applyFont="1" applyFill="1" applyBorder="1" applyAlignment="1">
      <alignment horizontal="left"/>
    </xf>
    <xf numFmtId="0" fontId="19" fillId="36" borderId="5" xfId="1" applyFont="1" applyFill="1" applyBorder="1" applyAlignment="1">
      <alignment horizontal="center" vertical="top" wrapText="1"/>
    </xf>
    <xf numFmtId="0" fontId="20" fillId="36" borderId="5" xfId="1" applyFont="1" applyFill="1" applyBorder="1" applyAlignment="1">
      <alignment horizontal="center" wrapText="1"/>
    </xf>
    <xf numFmtId="0" fontId="19" fillId="20" borderId="5" xfId="1" applyFont="1" applyFill="1" applyBorder="1" applyAlignment="1">
      <alignment horizontal="center" vertical="top" wrapText="1"/>
    </xf>
    <xf numFmtId="0" fontId="19" fillId="24" borderId="5" xfId="1" applyFont="1" applyFill="1" applyBorder="1" applyAlignment="1">
      <alignment horizontal="center" vertical="top" wrapText="1"/>
    </xf>
    <xf numFmtId="0" fontId="19" fillId="36" borderId="28" xfId="1" applyFont="1" applyFill="1" applyBorder="1" applyAlignment="1">
      <alignment horizontal="center" vertical="top" wrapText="1"/>
    </xf>
    <xf numFmtId="0" fontId="21" fillId="20" borderId="28" xfId="1" applyFont="1" applyFill="1" applyBorder="1" applyAlignment="1">
      <alignment horizontal="center" vertical="top" wrapText="1"/>
    </xf>
    <xf numFmtId="0" fontId="21" fillId="24" borderId="2" xfId="1" applyFont="1" applyFill="1" applyBorder="1" applyAlignment="1">
      <alignment horizontal="center" vertical="top" wrapText="1"/>
    </xf>
    <xf numFmtId="0" fontId="21" fillId="37" borderId="5" xfId="1" applyFont="1" applyFill="1" applyBorder="1" applyAlignment="1">
      <alignment horizontal="center" vertical="top" wrapText="1"/>
    </xf>
    <xf numFmtId="0" fontId="21" fillId="36" borderId="28" xfId="1" applyFont="1" applyFill="1" applyBorder="1" applyAlignment="1">
      <alignment horizontal="center" vertical="top" wrapText="1"/>
    </xf>
    <xf numFmtId="0" fontId="21" fillId="37" borderId="28" xfId="1" applyFont="1" applyFill="1" applyBorder="1" applyAlignment="1">
      <alignment horizontal="center" vertical="top" wrapText="1"/>
    </xf>
    <xf numFmtId="0" fontId="16" fillId="38" borderId="5" xfId="1" applyFont="1" applyFill="1" applyBorder="1" applyAlignment="1">
      <alignment horizontal="center" vertical="top" wrapText="1"/>
    </xf>
    <xf numFmtId="0" fontId="16" fillId="26" borderId="28" xfId="1" applyFont="1" applyFill="1" applyBorder="1" applyAlignment="1">
      <alignment horizontal="center" vertical="top" wrapText="1"/>
    </xf>
    <xf numFmtId="0" fontId="21" fillId="28" borderId="28" xfId="1" applyFont="1" applyFill="1" applyBorder="1" applyAlignment="1">
      <alignment horizontal="center" vertical="top" wrapText="1"/>
    </xf>
    <xf numFmtId="0" fontId="21" fillId="39" borderId="5" xfId="1" applyFont="1" applyFill="1" applyBorder="1" applyAlignment="1">
      <alignment horizontal="center" vertical="top" wrapText="1"/>
    </xf>
    <xf numFmtId="0" fontId="21" fillId="20" borderId="2" xfId="1" applyFont="1" applyFill="1" applyBorder="1" applyAlignment="1">
      <alignment horizontal="center" vertical="top" wrapText="1"/>
    </xf>
    <xf numFmtId="0" fontId="21" fillId="39" borderId="2" xfId="1" applyFont="1" applyFill="1" applyBorder="1" applyAlignment="1">
      <alignment horizontal="center" vertical="top" wrapText="1"/>
    </xf>
    <xf numFmtId="0" fontId="21" fillId="40" borderId="5" xfId="1" applyFont="1" applyFill="1" applyBorder="1" applyAlignment="1">
      <alignment horizontal="center" vertical="top" wrapText="1"/>
    </xf>
    <xf numFmtId="0" fontId="21" fillId="24" borderId="28" xfId="1" applyFont="1" applyFill="1" applyBorder="1" applyAlignment="1">
      <alignment horizontal="center" vertical="top" wrapText="1"/>
    </xf>
    <xf numFmtId="0" fontId="21" fillId="40" borderId="28" xfId="1" applyFont="1" applyFill="1" applyBorder="1" applyAlignment="1">
      <alignment horizontal="center" vertical="top" wrapText="1"/>
    </xf>
    <xf numFmtId="0" fontId="21" fillId="39" borderId="28" xfId="1" applyFont="1" applyFill="1" applyBorder="1" applyAlignment="1">
      <alignment horizontal="center" vertical="top" wrapText="1"/>
    </xf>
    <xf numFmtId="0" fontId="16" fillId="41" borderId="5" xfId="1" applyFont="1" applyFill="1" applyBorder="1" applyAlignment="1">
      <alignment horizontal="center" vertical="top" wrapText="1"/>
    </xf>
    <xf numFmtId="0" fontId="16" fillId="21" borderId="2" xfId="1" applyFont="1" applyFill="1" applyBorder="1" applyAlignment="1">
      <alignment horizontal="center" vertical="top" wrapText="1"/>
    </xf>
    <xf numFmtId="0" fontId="16" fillId="41" borderId="2" xfId="1" applyFont="1" applyFill="1" applyBorder="1" applyAlignment="1">
      <alignment horizontal="center" vertical="top" wrapText="1"/>
    </xf>
    <xf numFmtId="0" fontId="12" fillId="23" borderId="5" xfId="1" applyFont="1" applyFill="1" applyBorder="1" applyAlignment="1">
      <alignment horizontal="center" vertical="top" wrapText="1"/>
    </xf>
    <xf numFmtId="0" fontId="16" fillId="23" borderId="28" xfId="1" applyFont="1" applyFill="1" applyBorder="1" applyAlignment="1">
      <alignment horizontal="center" vertical="top" wrapText="1"/>
    </xf>
    <xf numFmtId="0" fontId="16" fillId="42" borderId="5" xfId="1" applyFont="1" applyFill="1" applyBorder="1" applyAlignment="1">
      <alignment horizontal="center" vertical="top" wrapText="1"/>
    </xf>
    <xf numFmtId="0" fontId="16" fillId="42" borderId="28" xfId="1" applyFont="1" applyFill="1" applyBorder="1" applyAlignment="1">
      <alignment horizontal="center" vertical="top" wrapText="1"/>
    </xf>
    <xf numFmtId="0" fontId="21" fillId="43" borderId="5" xfId="1" applyFont="1" applyFill="1" applyBorder="1" applyAlignment="1">
      <alignment horizontal="center" vertical="top" wrapText="1"/>
    </xf>
    <xf numFmtId="0" fontId="21" fillId="22" borderId="2" xfId="1" applyFont="1" applyFill="1" applyBorder="1" applyAlignment="1">
      <alignment horizontal="center" vertical="top" wrapText="1"/>
    </xf>
    <xf numFmtId="0" fontId="21" fillId="44" borderId="2" xfId="1" applyFont="1" applyFill="1" applyBorder="1" applyAlignment="1">
      <alignment horizontal="center" vertical="top" wrapText="1"/>
    </xf>
    <xf numFmtId="0" fontId="21" fillId="45" borderId="28" xfId="1" applyFont="1" applyFill="1" applyBorder="1" applyAlignment="1">
      <alignment horizontal="center" vertical="top" wrapText="1"/>
    </xf>
    <xf numFmtId="0" fontId="21" fillId="46" borderId="5" xfId="1" applyFont="1" applyFill="1" applyBorder="1" applyAlignment="1">
      <alignment horizontal="center" vertical="top" wrapText="1"/>
    </xf>
    <xf numFmtId="0" fontId="21" fillId="25" borderId="2" xfId="1" applyFont="1" applyFill="1" applyBorder="1" applyAlignment="1">
      <alignment horizontal="center" vertical="top" wrapText="1"/>
    </xf>
    <xf numFmtId="0" fontId="21" fillId="47" borderId="2" xfId="1" applyFont="1" applyFill="1" applyBorder="1" applyAlignment="1">
      <alignment horizontal="center" vertical="top" wrapText="1"/>
    </xf>
    <xf numFmtId="0" fontId="19" fillId="25" borderId="5" xfId="1" applyFont="1" applyFill="1" applyBorder="1" applyAlignment="1">
      <alignment horizontal="center" vertical="top" wrapText="1"/>
    </xf>
    <xf numFmtId="0" fontId="21" fillId="25" borderId="28" xfId="1" applyFont="1" applyFill="1" applyBorder="1" applyAlignment="1">
      <alignment horizontal="center" vertical="top" wrapText="1"/>
    </xf>
    <xf numFmtId="0" fontId="21" fillId="46" borderId="28" xfId="1" applyFont="1" applyFill="1" applyBorder="1" applyAlignment="1">
      <alignment horizontal="center" vertical="top" wrapText="1"/>
    </xf>
    <xf numFmtId="0" fontId="19" fillId="27" borderId="5" xfId="1" applyFont="1" applyFill="1" applyBorder="1" applyAlignment="1">
      <alignment horizontal="center" vertical="top" wrapText="1"/>
    </xf>
    <xf numFmtId="0" fontId="21" fillId="47" borderId="28" xfId="1" applyFont="1" applyFill="1" applyBorder="1" applyAlignment="1">
      <alignment horizontal="center" vertical="top" wrapText="1"/>
    </xf>
    <xf numFmtId="0" fontId="12" fillId="21" borderId="5" xfId="1" applyFont="1" applyFill="1" applyBorder="1" applyAlignment="1">
      <alignment horizontal="center" vertical="top" wrapText="1"/>
    </xf>
    <xf numFmtId="0" fontId="19" fillId="33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8" borderId="0" xfId="0" applyFill="1"/>
    <xf numFmtId="0" fontId="12" fillId="48" borderId="0" xfId="0" applyFont="1" applyFill="1" applyBorder="1" applyAlignment="1">
      <alignment horizontal="left" vertical="top"/>
    </xf>
    <xf numFmtId="0" fontId="16" fillId="48" borderId="0" xfId="1" applyFont="1" applyFill="1" applyBorder="1" applyAlignment="1">
      <alignment horizontal="center" vertical="top" wrapText="1"/>
    </xf>
    <xf numFmtId="0" fontId="21" fillId="49" borderId="0" xfId="1" applyFont="1" applyFill="1" applyBorder="1" applyAlignment="1">
      <alignment horizontal="center" vertical="top" wrapText="1"/>
    </xf>
    <xf numFmtId="0" fontId="0" fillId="48" borderId="0" xfId="0" applyFill="1" applyBorder="1"/>
    <xf numFmtId="0" fontId="21" fillId="48" borderId="0" xfId="1" applyFont="1" applyFill="1" applyBorder="1" applyAlignment="1">
      <alignment horizontal="center" vertical="top" wrapText="1"/>
    </xf>
    <xf numFmtId="0" fontId="19" fillId="33" borderId="0" xfId="0" applyFont="1" applyFill="1" applyBorder="1" applyAlignment="1">
      <alignment horizontal="center"/>
    </xf>
    <xf numFmtId="0" fontId="12" fillId="35" borderId="0" xfId="0" applyFont="1" applyFill="1" applyBorder="1" applyAlignment="1">
      <alignment horizontal="center"/>
    </xf>
    <xf numFmtId="0" fontId="12" fillId="0" borderId="0" xfId="0" applyFont="1" applyFill="1" applyBorder="1"/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7" borderId="19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0" fillId="0" borderId="21" xfId="0" applyBorder="1" applyAlignment="1">
      <alignment vertical="top"/>
    </xf>
    <xf numFmtId="0" fontId="0" fillId="0" borderId="0" xfId="0" applyAlignment="1">
      <alignment vertical="top"/>
    </xf>
    <xf numFmtId="0" fontId="0" fillId="0" borderId="12" xfId="0" applyBorder="1" applyAlignment="1">
      <alignment vertical="top"/>
    </xf>
    <xf numFmtId="0" fontId="0" fillId="5" borderId="3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9" borderId="19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21" xfId="0" applyBorder="1" applyAlignment="1"/>
    <xf numFmtId="0" fontId="0" fillId="0" borderId="0" xfId="0" applyAlignment="1"/>
    <xf numFmtId="0" fontId="0" fillId="0" borderId="12" xfId="0" applyBorder="1" applyAlignment="1"/>
    <xf numFmtId="0" fontId="0" fillId="0" borderId="20" xfId="0" applyBorder="1" applyAlignment="1"/>
    <xf numFmtId="0" fontId="0" fillId="0" borderId="8" xfId="0" applyBorder="1" applyAlignment="1"/>
    <xf numFmtId="0" fontId="0" fillId="0" borderId="16" xfId="0" applyBorder="1" applyAlignment="1"/>
    <xf numFmtId="0" fontId="0" fillId="0" borderId="0" xfId="0" applyBorder="1" applyAlignment="1">
      <alignment vertical="top"/>
    </xf>
    <xf numFmtId="0" fontId="0" fillId="4" borderId="0" xfId="0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9" fillId="33" borderId="0" xfId="0" applyFont="1" applyFill="1" applyBorder="1" applyAlignment="1">
      <alignment horizontal="center"/>
    </xf>
    <xf numFmtId="0" fontId="12" fillId="32" borderId="0" xfId="0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top" wrapText="1"/>
    </xf>
    <xf numFmtId="0" fontId="19" fillId="34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2" fillId="32" borderId="0" xfId="0" applyFont="1" applyFill="1" applyBorder="1" applyAlignment="1">
      <alignment horizontal="left" vertical="top"/>
    </xf>
    <xf numFmtId="0" fontId="21" fillId="37" borderId="5" xfId="1" applyFont="1" applyFill="1" applyBorder="1" applyAlignment="1">
      <alignment horizontal="center" vertical="top" wrapText="1"/>
    </xf>
    <xf numFmtId="0" fontId="19" fillId="36" borderId="5" xfId="0" applyFont="1" applyFill="1" applyBorder="1" applyAlignment="1">
      <alignment horizontal="center"/>
    </xf>
    <xf numFmtId="0" fontId="21" fillId="39" borderId="5" xfId="1" applyFont="1" applyFill="1" applyBorder="1" applyAlignment="1">
      <alignment horizontal="center" vertical="top" wrapText="1"/>
    </xf>
    <xf numFmtId="0" fontId="12" fillId="32" borderId="0" xfId="0" applyFont="1" applyFill="1" applyBorder="1" applyAlignment="1">
      <alignment horizontal="left"/>
    </xf>
    <xf numFmtId="0" fontId="19" fillId="24" borderId="5" xfId="1" applyFont="1" applyFill="1" applyBorder="1" applyAlignment="1">
      <alignment horizontal="center" vertical="top" wrapText="1"/>
    </xf>
    <xf numFmtId="0" fontId="19" fillId="24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1" fillId="33" borderId="2" xfId="1" applyFont="1" applyFill="1" applyBorder="1" applyAlignment="1">
      <alignment horizontal="center" vertical="top" wrapText="1"/>
    </xf>
    <xf numFmtId="0" fontId="19" fillId="33" borderId="3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9" fillId="33" borderId="0" xfId="0" applyFont="1" applyFill="1" applyBorder="1" applyAlignment="1">
      <alignment horizontal="center" vertical="top" wrapText="1"/>
    </xf>
    <xf numFmtId="0" fontId="19" fillId="33" borderId="0" xfId="0" applyFont="1" applyFill="1" applyBorder="1" applyAlignment="1">
      <alignment horizontal="center" vertical="top"/>
    </xf>
    <xf numFmtId="0" fontId="12" fillId="35" borderId="0" xfId="0" applyFont="1" applyFill="1" applyBorder="1" applyAlignment="1">
      <alignment horizontal="center"/>
    </xf>
    <xf numFmtId="0" fontId="19" fillId="27" borderId="5" xfId="1" applyFont="1" applyFill="1" applyBorder="1" applyAlignment="1">
      <alignment horizontal="center" vertical="top" wrapText="1"/>
    </xf>
    <xf numFmtId="0" fontId="19" fillId="27" borderId="5" xfId="0" applyFont="1" applyFill="1" applyBorder="1" applyAlignment="1">
      <alignment horizontal="center"/>
    </xf>
    <xf numFmtId="0" fontId="21" fillId="27" borderId="28" xfId="1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/>
    </xf>
    <xf numFmtId="0" fontId="16" fillId="21" borderId="2" xfId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1" fillId="37" borderId="4" xfId="1" applyFont="1" applyFill="1" applyBorder="1" applyAlignment="1">
      <alignment horizontal="center" vertical="top" wrapText="1"/>
    </xf>
    <xf numFmtId="0" fontId="0" fillId="0" borderId="6" xfId="0" applyBorder="1" applyAlignment="1"/>
    <xf numFmtId="0" fontId="0" fillId="0" borderId="0" xfId="0" applyAlignment="1">
      <alignment horizontal="left" vertical="top"/>
    </xf>
    <xf numFmtId="0" fontId="12" fillId="0" borderId="0" xfId="0" applyFont="1" applyBorder="1" applyAlignment="1">
      <alignment horizontal="center"/>
    </xf>
    <xf numFmtId="0" fontId="21" fillId="33" borderId="5" xfId="1" applyFont="1" applyFill="1" applyBorder="1" applyAlignment="1">
      <alignment horizontal="center" vertical="top" wrapText="1"/>
    </xf>
    <xf numFmtId="0" fontId="21" fillId="33" borderId="5" xfId="1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4">
    <cellStyle name="Good" xfId="1" builtinId="26"/>
    <cellStyle name="Normal" xfId="0" builtinId="0"/>
    <cellStyle name="Standaard 2" xfId="2"/>
    <cellStyle name="Standaard 3" xfId="3"/>
  </cellStyles>
  <dxfs count="0"/>
  <tableStyles count="0" defaultTableStyle="TableStyleMedium2" defaultPivotStyle="PivotStyleLight16"/>
  <colors>
    <mruColors>
      <color rgb="FFF9B220"/>
      <color rgb="FFDCC100"/>
      <color rgb="FFE7F200"/>
      <color rgb="FFE7C900"/>
      <color rgb="FFE6BA00"/>
      <color rgb="FFFFCC00"/>
      <color rgb="FF3182BE"/>
      <color rgb="FF6BAED7"/>
      <color rgb="FFBCBDDC"/>
      <color rgb="FF31A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605117</xdr:colOff>
      <xdr:row>9</xdr:row>
      <xdr:rowOff>6808</xdr:rowOff>
    </xdr:from>
    <xdr:to>
      <xdr:col>5</xdr:col>
      <xdr:colOff>0</xdr:colOff>
      <xdr:row>23</xdr:row>
      <xdr:rowOff>46348</xdr:rowOff>
    </xdr:to>
    <xdr:grpSp>
      <xdr:nvGrpSpPr>
        <xdr:cNvPr id="2" name="Group 1"/>
        <xdr:cNvGrpSpPr/>
      </xdr:nvGrpSpPr>
      <xdr:grpSpPr>
        <a:xfrm>
          <a:off x="605117" y="1721308"/>
          <a:ext cx="11161059" cy="2706540"/>
          <a:chOff x="605117" y="1665278"/>
          <a:chExt cx="11161059" cy="2706540"/>
        </a:xfrm>
      </xdr:grpSpPr>
      <xdr:pic>
        <xdr:nvPicPr>
          <xdr:cNvPr id="14" name="Picture 1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5117" y="1665278"/>
            <a:ext cx="11161059" cy="2694047"/>
          </a:xfrm>
          <a:prstGeom prst="rect">
            <a:avLst/>
          </a:prstGeom>
        </xdr:spPr>
      </xdr:pic>
      <xdr:pic>
        <xdr:nvPicPr>
          <xdr:cNvPr id="19" name="Picture 1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98178" y="3798794"/>
            <a:ext cx="2970276" cy="57302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90</xdr:row>
      <xdr:rowOff>22412</xdr:rowOff>
    </xdr:from>
    <xdr:to>
      <xdr:col>5</xdr:col>
      <xdr:colOff>1</xdr:colOff>
      <xdr:row>104</xdr:row>
      <xdr:rowOff>61952</xdr:rowOff>
    </xdr:to>
    <xdr:grpSp>
      <xdr:nvGrpSpPr>
        <xdr:cNvPr id="12" name="Group 11"/>
        <xdr:cNvGrpSpPr/>
      </xdr:nvGrpSpPr>
      <xdr:grpSpPr>
        <a:xfrm>
          <a:off x="605118" y="18231971"/>
          <a:ext cx="11161059" cy="2706540"/>
          <a:chOff x="605117" y="1665278"/>
          <a:chExt cx="11161059" cy="2706540"/>
        </a:xfrm>
      </xdr:grpSpPr>
      <xdr:pic>
        <xdr:nvPicPr>
          <xdr:cNvPr id="15" name="Picture 1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5117" y="1665278"/>
            <a:ext cx="11161059" cy="2694047"/>
          </a:xfrm>
          <a:prstGeom prst="rect">
            <a:avLst/>
          </a:prstGeom>
        </xdr:spPr>
      </xdr:pic>
      <xdr:pic>
        <xdr:nvPicPr>
          <xdr:cNvPr id="20" name="Picture 1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98178" y="3798794"/>
            <a:ext cx="2970276" cy="57302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168</xdr:row>
      <xdr:rowOff>168090</xdr:rowOff>
    </xdr:from>
    <xdr:to>
      <xdr:col>5</xdr:col>
      <xdr:colOff>1</xdr:colOff>
      <xdr:row>183</xdr:row>
      <xdr:rowOff>17130</xdr:rowOff>
    </xdr:to>
    <xdr:grpSp>
      <xdr:nvGrpSpPr>
        <xdr:cNvPr id="13" name="Group 12"/>
        <xdr:cNvGrpSpPr/>
      </xdr:nvGrpSpPr>
      <xdr:grpSpPr>
        <a:xfrm>
          <a:off x="605118" y="48319766"/>
          <a:ext cx="11161059" cy="2706540"/>
          <a:chOff x="605117" y="1665278"/>
          <a:chExt cx="11161059" cy="2706540"/>
        </a:xfrm>
      </xdr:grpSpPr>
      <xdr:pic>
        <xdr:nvPicPr>
          <xdr:cNvPr id="16" name="Picture 15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5117" y="1665278"/>
            <a:ext cx="11161059" cy="2694047"/>
          </a:xfrm>
          <a:prstGeom prst="rect">
            <a:avLst/>
          </a:prstGeom>
        </xdr:spPr>
      </xdr:pic>
      <xdr:pic>
        <xdr:nvPicPr>
          <xdr:cNvPr id="21" name="Picture 2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98178" y="3798794"/>
            <a:ext cx="2970276" cy="57302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11206</xdr:colOff>
      <xdr:row>237</xdr:row>
      <xdr:rowOff>11206</xdr:rowOff>
    </xdr:from>
    <xdr:to>
      <xdr:col>5</xdr:col>
      <xdr:colOff>11207</xdr:colOff>
      <xdr:row>251</xdr:row>
      <xdr:rowOff>0</xdr:rowOff>
    </xdr:to>
    <xdr:grpSp>
      <xdr:nvGrpSpPr>
        <xdr:cNvPr id="17" name="Group 16"/>
        <xdr:cNvGrpSpPr/>
      </xdr:nvGrpSpPr>
      <xdr:grpSpPr>
        <a:xfrm>
          <a:off x="616324" y="74967353"/>
          <a:ext cx="11161059" cy="2655794"/>
          <a:chOff x="605117" y="1665278"/>
          <a:chExt cx="11161059" cy="2706540"/>
        </a:xfrm>
      </xdr:grpSpPr>
      <xdr:pic>
        <xdr:nvPicPr>
          <xdr:cNvPr id="22" name="Picture 2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5117" y="1665278"/>
            <a:ext cx="11161059" cy="2694047"/>
          </a:xfrm>
          <a:prstGeom prst="rect">
            <a:avLst/>
          </a:prstGeom>
        </xdr:spPr>
      </xdr:pic>
      <xdr:pic>
        <xdr:nvPicPr>
          <xdr:cNvPr id="23" name="Picture 2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98178" y="3798794"/>
            <a:ext cx="2970276" cy="573024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3287397</xdr:colOff>
      <xdr:row>65</xdr:row>
      <xdr:rowOff>106966</xdr:rowOff>
    </xdr:from>
    <xdr:to>
      <xdr:col>4</xdr:col>
      <xdr:colOff>2753590</xdr:colOff>
      <xdr:row>77</xdr:row>
      <xdr:rowOff>38121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275033" y="12731921"/>
          <a:ext cx="2843239" cy="2217155"/>
        </a:xfrm>
        <a:prstGeom prst="rect">
          <a:avLst/>
        </a:prstGeom>
      </xdr:spPr>
    </xdr:pic>
    <xdr:clientData/>
  </xdr:twoCellAnchor>
  <xdr:twoCellAnchor editAs="oneCell">
    <xdr:from>
      <xdr:col>1</xdr:col>
      <xdr:colOff>192536</xdr:colOff>
      <xdr:row>66</xdr:row>
      <xdr:rowOff>106637</xdr:rowOff>
    </xdr:from>
    <xdr:to>
      <xdr:col>2</xdr:col>
      <xdr:colOff>1039090</xdr:colOff>
      <xdr:row>75</xdr:row>
      <xdr:rowOff>155239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8672" y="12922092"/>
          <a:ext cx="1851009" cy="1763102"/>
        </a:xfrm>
        <a:prstGeom prst="rect">
          <a:avLst/>
        </a:prstGeom>
      </xdr:spPr>
    </xdr:pic>
    <xdr:clientData/>
  </xdr:twoCellAnchor>
  <xdr:twoCellAnchor editAs="oneCell">
    <xdr:from>
      <xdr:col>2</xdr:col>
      <xdr:colOff>2088367</xdr:colOff>
      <xdr:row>66</xdr:row>
      <xdr:rowOff>32597</xdr:rowOff>
    </xdr:from>
    <xdr:to>
      <xdr:col>3</xdr:col>
      <xdr:colOff>3065317</xdr:colOff>
      <xdr:row>75</xdr:row>
      <xdr:rowOff>14615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98958" y="12848052"/>
          <a:ext cx="4353995" cy="1696518"/>
        </a:xfrm>
        <a:prstGeom prst="rect">
          <a:avLst/>
        </a:prstGeom>
      </xdr:spPr>
    </xdr:pic>
    <xdr:clientData/>
  </xdr:twoCellAnchor>
  <xdr:twoCellAnchor editAs="oneCell">
    <xdr:from>
      <xdr:col>1</xdr:col>
      <xdr:colOff>328026</xdr:colOff>
      <xdr:row>78</xdr:row>
      <xdr:rowOff>86592</xdr:rowOff>
    </xdr:from>
    <xdr:to>
      <xdr:col>2</xdr:col>
      <xdr:colOff>2753591</xdr:colOff>
      <xdr:row>82</xdr:row>
      <xdr:rowOff>38183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4162" y="14616547"/>
          <a:ext cx="3430020" cy="713591"/>
        </a:xfrm>
        <a:prstGeom prst="rect">
          <a:avLst/>
        </a:prstGeom>
      </xdr:spPr>
    </xdr:pic>
    <xdr:clientData/>
  </xdr:twoCellAnchor>
  <xdr:twoCellAnchor editAs="oneCell">
    <xdr:from>
      <xdr:col>3</xdr:col>
      <xdr:colOff>1749136</xdr:colOff>
      <xdr:row>79</xdr:row>
      <xdr:rowOff>86591</xdr:rowOff>
    </xdr:from>
    <xdr:to>
      <xdr:col>4</xdr:col>
      <xdr:colOff>2268682</xdr:colOff>
      <xdr:row>83</xdr:row>
      <xdr:rowOff>149190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772" y="14807046"/>
          <a:ext cx="3896592" cy="824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9"/>
  <sheetViews>
    <sheetView topLeftCell="A22" zoomScale="80" zoomScaleNormal="80" workbookViewId="0">
      <selection activeCell="B30" sqref="B30:D33"/>
    </sheetView>
  </sheetViews>
  <sheetFormatPr defaultRowHeight="15" x14ac:dyDescent="0.25"/>
  <cols>
    <col min="1" max="1" width="12.85546875" customWidth="1"/>
    <col min="2" max="2" width="10.42578125" customWidth="1"/>
    <col min="3" max="3" width="10.28515625" customWidth="1"/>
    <col min="4" max="4" width="10" customWidth="1"/>
    <col min="5" max="5" width="10.7109375" customWidth="1"/>
    <col min="6" max="8" width="21.140625" customWidth="1"/>
    <col min="9" max="9" width="11.140625" customWidth="1"/>
    <col min="10" max="12" width="21" customWidth="1"/>
    <col min="13" max="13" width="11.140625" customWidth="1"/>
    <col min="14" max="14" width="23.7109375" customWidth="1"/>
    <col min="15" max="16" width="21.140625" customWidth="1"/>
  </cols>
  <sheetData>
    <row r="1" spans="1:16" x14ac:dyDescent="0.25">
      <c r="B1" t="s">
        <v>310</v>
      </c>
    </row>
    <row r="3" spans="1:16" x14ac:dyDescent="0.25">
      <c r="A3" s="6"/>
      <c r="B3" s="264" t="s">
        <v>2</v>
      </c>
      <c r="C3" s="265"/>
      <c r="D3" s="266"/>
      <c r="E3" s="31"/>
      <c r="F3" s="258" t="s">
        <v>3</v>
      </c>
      <c r="G3" s="259"/>
      <c r="H3" s="260"/>
      <c r="I3" s="7"/>
      <c r="J3" s="292" t="s">
        <v>4</v>
      </c>
      <c r="K3" s="259"/>
      <c r="L3" s="260"/>
      <c r="M3" s="45"/>
      <c r="N3" s="258" t="s">
        <v>5</v>
      </c>
      <c r="O3" s="259"/>
      <c r="P3" s="260"/>
    </row>
    <row r="4" spans="1:16" x14ac:dyDescent="0.25">
      <c r="A4" s="6"/>
      <c r="B4" s="267"/>
      <c r="C4" s="268"/>
      <c r="D4" s="269"/>
      <c r="E4" s="32"/>
      <c r="F4" s="3" t="s">
        <v>292</v>
      </c>
      <c r="G4" s="1" t="s">
        <v>293</v>
      </c>
      <c r="H4" s="4" t="s">
        <v>294</v>
      </c>
      <c r="I4" s="29"/>
      <c r="J4" s="3" t="s">
        <v>292</v>
      </c>
      <c r="K4" s="1" t="s">
        <v>293</v>
      </c>
      <c r="L4" s="4" t="s">
        <v>294</v>
      </c>
      <c r="M4" s="46"/>
      <c r="N4" s="3" t="s">
        <v>292</v>
      </c>
      <c r="O4" s="1" t="s">
        <v>293</v>
      </c>
      <c r="P4" s="4" t="s">
        <v>294</v>
      </c>
    </row>
    <row r="5" spans="1:16" ht="15" customHeight="1" x14ac:dyDescent="0.25">
      <c r="A5" s="2"/>
      <c r="B5" s="276" t="s">
        <v>321</v>
      </c>
      <c r="C5" s="277"/>
      <c r="D5" s="278"/>
      <c r="E5" s="33" t="s">
        <v>6</v>
      </c>
      <c r="F5" s="283" t="s">
        <v>11</v>
      </c>
      <c r="G5" s="283"/>
      <c r="H5" s="284"/>
      <c r="I5" s="28"/>
      <c r="J5" s="14"/>
      <c r="K5" s="14"/>
      <c r="L5" s="105"/>
      <c r="M5" s="44"/>
      <c r="N5" s="293" t="s">
        <v>22</v>
      </c>
      <c r="O5" s="294"/>
      <c r="P5" s="295"/>
    </row>
    <row r="6" spans="1:16" ht="14.45" customHeight="1" x14ac:dyDescent="0.25">
      <c r="A6" s="2"/>
      <c r="B6" s="279"/>
      <c r="C6" s="277"/>
      <c r="D6" s="278"/>
      <c r="E6" s="40" t="s">
        <v>7</v>
      </c>
      <c r="F6" s="285" t="s">
        <v>311</v>
      </c>
      <c r="G6" s="285"/>
      <c r="H6" s="286"/>
      <c r="I6" s="40"/>
      <c r="L6" s="106"/>
      <c r="M6" s="326" t="s">
        <v>159</v>
      </c>
      <c r="N6" s="139">
        <v>19.100000000000001</v>
      </c>
      <c r="O6" s="138">
        <v>20.100000000000001</v>
      </c>
      <c r="P6" s="132">
        <v>21.1</v>
      </c>
    </row>
    <row r="7" spans="1:16" ht="14.45" customHeight="1" x14ac:dyDescent="0.25">
      <c r="A7" s="2"/>
      <c r="B7" s="279"/>
      <c r="C7" s="277"/>
      <c r="D7" s="278"/>
      <c r="E7" s="20" t="s">
        <v>8</v>
      </c>
      <c r="F7" s="287" t="s">
        <v>295</v>
      </c>
      <c r="G7" s="287"/>
      <c r="H7" s="288"/>
      <c r="I7" s="8" t="s">
        <v>8</v>
      </c>
      <c r="J7" s="261" t="s">
        <v>298</v>
      </c>
      <c r="K7" s="262"/>
      <c r="L7" s="263"/>
      <c r="M7" s="326"/>
      <c r="N7" s="139">
        <v>19.2</v>
      </c>
      <c r="O7" s="138">
        <v>20.2</v>
      </c>
      <c r="P7" s="132">
        <v>21.2</v>
      </c>
    </row>
    <row r="8" spans="1:16" ht="14.45" customHeight="1" x14ac:dyDescent="0.25">
      <c r="A8" s="2"/>
      <c r="B8" s="279"/>
      <c r="C8" s="277"/>
      <c r="D8" s="278"/>
      <c r="E8" s="20" t="s">
        <v>9</v>
      </c>
      <c r="F8" s="287" t="s">
        <v>296</v>
      </c>
      <c r="G8" s="287"/>
      <c r="H8" s="288"/>
      <c r="I8" s="48" t="s">
        <v>9</v>
      </c>
      <c r="J8" s="327" t="s">
        <v>299</v>
      </c>
      <c r="K8" s="328"/>
      <c r="L8" s="328"/>
      <c r="M8" s="326"/>
      <c r="N8" s="139">
        <v>19.3</v>
      </c>
      <c r="O8" s="138">
        <v>20.3</v>
      </c>
      <c r="P8" s="132">
        <v>21.3</v>
      </c>
    </row>
    <row r="9" spans="1:16" ht="14.45" customHeight="1" x14ac:dyDescent="0.25">
      <c r="A9" s="2"/>
      <c r="B9" s="279"/>
      <c r="C9" s="277"/>
      <c r="D9" s="278"/>
      <c r="E9" s="49" t="s">
        <v>10</v>
      </c>
      <c r="F9" s="289" t="s">
        <v>1</v>
      </c>
      <c r="G9" s="290"/>
      <c r="H9" s="291"/>
      <c r="I9" s="8" t="s">
        <v>10</v>
      </c>
      <c r="J9" s="331" t="s">
        <v>21</v>
      </c>
      <c r="K9" s="329"/>
      <c r="L9" s="330"/>
      <c r="M9" s="53" t="s">
        <v>10</v>
      </c>
      <c r="N9" s="289" t="s">
        <v>21</v>
      </c>
      <c r="O9" s="290"/>
      <c r="P9" s="291"/>
    </row>
    <row r="10" spans="1:16" ht="13.9" customHeight="1" x14ac:dyDescent="0.25">
      <c r="A10" s="2"/>
      <c r="B10" s="279"/>
      <c r="C10" s="277"/>
      <c r="D10" s="278"/>
      <c r="E10" s="15"/>
      <c r="F10" s="17"/>
      <c r="G10" s="17"/>
      <c r="H10" s="27"/>
      <c r="I10" s="21"/>
      <c r="J10" s="18"/>
      <c r="K10" s="18"/>
      <c r="L10" s="25"/>
      <c r="M10" s="44"/>
      <c r="P10" s="6"/>
    </row>
    <row r="11" spans="1:16" ht="13.9" customHeight="1" x14ac:dyDescent="0.25">
      <c r="A11" s="2"/>
      <c r="B11" s="279"/>
      <c r="C11" s="277"/>
      <c r="D11" s="278"/>
      <c r="E11" s="15"/>
      <c r="F11" s="274" t="s">
        <v>22</v>
      </c>
      <c r="G11" s="274"/>
      <c r="H11" s="275"/>
      <c r="I11" s="12"/>
      <c r="J11" s="303" t="s">
        <v>22</v>
      </c>
      <c r="K11" s="274"/>
      <c r="L11" s="275"/>
      <c r="M11" s="44"/>
      <c r="N11" s="303" t="s">
        <v>22</v>
      </c>
      <c r="O11" s="274"/>
      <c r="P11" s="275"/>
    </row>
    <row r="12" spans="1:16" ht="14.45" customHeight="1" x14ac:dyDescent="0.25">
      <c r="A12" s="2"/>
      <c r="B12" s="279"/>
      <c r="C12" s="277"/>
      <c r="D12" s="278"/>
      <c r="E12" s="296" t="s">
        <v>160</v>
      </c>
      <c r="F12" s="129" t="s">
        <v>323</v>
      </c>
      <c r="G12" s="130" t="s">
        <v>322</v>
      </c>
      <c r="H12" s="137" t="s">
        <v>348</v>
      </c>
      <c r="I12" s="296" t="s">
        <v>160</v>
      </c>
      <c r="J12" s="129">
        <v>10.1</v>
      </c>
      <c r="K12" s="136" t="s">
        <v>347</v>
      </c>
      <c r="L12" s="132">
        <v>12.1</v>
      </c>
      <c r="M12" s="326" t="s">
        <v>160</v>
      </c>
      <c r="N12" s="140" t="s">
        <v>319</v>
      </c>
      <c r="O12" s="143" t="s">
        <v>346</v>
      </c>
      <c r="P12" s="134" t="s">
        <v>320</v>
      </c>
    </row>
    <row r="13" spans="1:16" ht="14.45" customHeight="1" x14ac:dyDescent="0.25">
      <c r="A13" s="317"/>
      <c r="B13" s="279"/>
      <c r="C13" s="277"/>
      <c r="D13" s="278"/>
      <c r="E13" s="296"/>
      <c r="F13" s="129">
        <v>1.2</v>
      </c>
      <c r="G13" s="130">
        <v>2.2000000000000002</v>
      </c>
      <c r="H13" s="137">
        <v>3.2</v>
      </c>
      <c r="I13" s="296"/>
      <c r="J13" s="129">
        <v>10.1</v>
      </c>
      <c r="K13" s="136">
        <v>11.2</v>
      </c>
      <c r="L13" s="132">
        <v>12.2</v>
      </c>
      <c r="M13" s="326"/>
      <c r="N13" s="140">
        <v>22.2</v>
      </c>
      <c r="O13" s="143">
        <v>23.2</v>
      </c>
      <c r="P13" s="135">
        <v>24.2</v>
      </c>
    </row>
    <row r="14" spans="1:16" ht="14.45" customHeight="1" x14ac:dyDescent="0.25">
      <c r="A14" s="317"/>
      <c r="B14" s="279"/>
      <c r="C14" s="277"/>
      <c r="D14" s="278"/>
      <c r="E14" s="296"/>
      <c r="F14" s="129">
        <v>1.3</v>
      </c>
      <c r="G14" s="130">
        <v>2.2999999999999998</v>
      </c>
      <c r="H14" s="137">
        <v>3.2</v>
      </c>
      <c r="I14" s="296"/>
      <c r="J14" s="129">
        <v>10.199999999999999</v>
      </c>
      <c r="K14" s="136">
        <v>11.3</v>
      </c>
      <c r="L14" s="132">
        <v>12.3</v>
      </c>
      <c r="M14" s="326"/>
      <c r="N14" s="140">
        <v>22.3</v>
      </c>
      <c r="O14" s="143">
        <v>23.3</v>
      </c>
      <c r="P14" s="135">
        <v>24.3</v>
      </c>
    </row>
    <row r="15" spans="1:16" ht="14.45" customHeight="1" x14ac:dyDescent="0.25">
      <c r="A15" s="19"/>
      <c r="B15" s="279"/>
      <c r="C15" s="277"/>
      <c r="D15" s="278"/>
      <c r="E15" s="15" t="s">
        <v>161</v>
      </c>
      <c r="F15" s="304" t="s">
        <v>297</v>
      </c>
      <c r="G15" s="305"/>
      <c r="H15" s="306"/>
      <c r="I15" s="15" t="s">
        <v>163</v>
      </c>
      <c r="J15" s="308" t="s">
        <v>20</v>
      </c>
      <c r="K15" s="285"/>
      <c r="L15" s="286"/>
      <c r="M15" s="41" t="s">
        <v>161</v>
      </c>
      <c r="N15" s="133">
        <v>22.4</v>
      </c>
      <c r="O15" s="133">
        <v>23.4</v>
      </c>
      <c r="P15" s="133">
        <v>24.4</v>
      </c>
    </row>
    <row r="16" spans="1:16" x14ac:dyDescent="0.25">
      <c r="A16" s="318"/>
      <c r="B16" s="279"/>
      <c r="C16" s="277"/>
      <c r="D16" s="278"/>
      <c r="E16" s="20"/>
      <c r="F16" s="18"/>
      <c r="G16" s="18"/>
      <c r="H16" s="25"/>
      <c r="I16" s="20"/>
      <c r="J16" s="18"/>
      <c r="K16" s="18"/>
      <c r="L16" s="25"/>
      <c r="M16" s="39"/>
      <c r="P16" s="6"/>
    </row>
    <row r="17" spans="1:21" ht="15" customHeight="1" x14ac:dyDescent="0.25">
      <c r="A17" s="318"/>
      <c r="B17" s="279"/>
      <c r="C17" s="277"/>
      <c r="D17" s="278"/>
      <c r="E17" s="20" t="s">
        <v>162</v>
      </c>
      <c r="F17" s="290" t="s">
        <v>0</v>
      </c>
      <c r="G17" s="290"/>
      <c r="H17" s="291"/>
      <c r="I17" s="23" t="s">
        <v>164</v>
      </c>
      <c r="J17" s="332" t="s">
        <v>0</v>
      </c>
      <c r="K17" s="332"/>
      <c r="L17" s="333"/>
      <c r="M17" s="42" t="s">
        <v>162</v>
      </c>
      <c r="N17" s="332" t="s">
        <v>0</v>
      </c>
      <c r="O17" s="332"/>
      <c r="P17" s="333"/>
    </row>
    <row r="18" spans="1:21" ht="15" customHeight="1" x14ac:dyDescent="0.25">
      <c r="A18" s="10"/>
      <c r="B18" s="279"/>
      <c r="C18" s="277"/>
      <c r="D18" s="278"/>
      <c r="E18" s="20"/>
      <c r="F18" s="17"/>
      <c r="G18" s="17"/>
      <c r="H18" s="27"/>
      <c r="I18" s="23"/>
      <c r="J18" s="11"/>
      <c r="K18" s="11"/>
      <c r="L18" s="26"/>
      <c r="M18" s="43"/>
      <c r="P18" s="6"/>
    </row>
    <row r="19" spans="1:21" ht="15" customHeight="1" thickBot="1" x14ac:dyDescent="0.3">
      <c r="A19" s="34"/>
      <c r="B19" s="280"/>
      <c r="C19" s="281"/>
      <c r="D19" s="282"/>
      <c r="E19" s="20"/>
      <c r="F19" s="274" t="s">
        <v>22</v>
      </c>
      <c r="G19" s="274"/>
      <c r="H19" s="275"/>
      <c r="I19" s="23"/>
      <c r="J19" s="274" t="s">
        <v>22</v>
      </c>
      <c r="K19" s="274"/>
      <c r="L19" s="275"/>
      <c r="M19" s="344" t="s">
        <v>302</v>
      </c>
      <c r="N19" s="334" t="s">
        <v>300</v>
      </c>
      <c r="O19" s="335"/>
      <c r="P19" s="336"/>
      <c r="Q19" s="51"/>
    </row>
    <row r="20" spans="1:21" ht="14.45" customHeight="1" thickTop="1" x14ac:dyDescent="0.25">
      <c r="A20" s="315" t="s">
        <v>304</v>
      </c>
      <c r="B20" s="270" t="s">
        <v>306</v>
      </c>
      <c r="C20" s="270"/>
      <c r="D20" s="271"/>
      <c r="E20" s="296" t="s">
        <v>289</v>
      </c>
      <c r="F20" s="129">
        <v>4.0999999999999996</v>
      </c>
      <c r="G20" s="142">
        <v>5.0999999999999996</v>
      </c>
      <c r="H20" s="132">
        <v>6.1</v>
      </c>
      <c r="I20" s="307" t="s">
        <v>289</v>
      </c>
      <c r="J20" s="135">
        <v>13.1</v>
      </c>
      <c r="K20" s="136">
        <v>14.1</v>
      </c>
      <c r="L20" s="146">
        <v>15.1</v>
      </c>
      <c r="M20" s="344"/>
      <c r="N20" s="337"/>
      <c r="O20" s="338"/>
      <c r="P20" s="307"/>
      <c r="Q20" s="51"/>
    </row>
    <row r="21" spans="1:21" ht="14.45" customHeight="1" x14ac:dyDescent="0.25">
      <c r="A21" s="315"/>
      <c r="B21" s="272"/>
      <c r="C21" s="272"/>
      <c r="D21" s="273"/>
      <c r="E21" s="296"/>
      <c r="F21" s="129">
        <v>4.2</v>
      </c>
      <c r="G21" s="142">
        <v>5.2</v>
      </c>
      <c r="H21" s="132">
        <v>6.2</v>
      </c>
      <c r="I21" s="307"/>
      <c r="J21" s="143">
        <v>13.2</v>
      </c>
      <c r="K21" s="136">
        <v>14.2</v>
      </c>
      <c r="L21" s="146">
        <v>15.2</v>
      </c>
      <c r="M21" s="344"/>
      <c r="N21" s="339"/>
      <c r="O21" s="340"/>
      <c r="P21" s="341"/>
    </row>
    <row r="22" spans="1:21" ht="14.45" customHeight="1" x14ac:dyDescent="0.25">
      <c r="A22" s="319" t="s">
        <v>14</v>
      </c>
      <c r="B22" s="320" t="s">
        <v>307</v>
      </c>
      <c r="C22" s="320"/>
      <c r="D22" s="321"/>
      <c r="E22" s="296"/>
      <c r="F22" s="129">
        <v>4.3</v>
      </c>
      <c r="G22" s="147">
        <v>5.3</v>
      </c>
      <c r="H22" s="132">
        <v>6.3</v>
      </c>
      <c r="I22" s="307"/>
      <c r="J22" s="131">
        <v>13.3</v>
      </c>
      <c r="K22" s="136">
        <v>14.3</v>
      </c>
      <c r="L22" s="144">
        <v>15.3</v>
      </c>
      <c r="M22" s="342" t="s">
        <v>15</v>
      </c>
      <c r="N22" s="334" t="s">
        <v>301</v>
      </c>
      <c r="O22" s="335"/>
      <c r="P22" s="336"/>
      <c r="Q22" s="51"/>
    </row>
    <row r="23" spans="1:21" ht="15" customHeight="1" x14ac:dyDescent="0.25">
      <c r="A23" s="319"/>
      <c r="B23" s="272"/>
      <c r="C23" s="272"/>
      <c r="D23" s="273"/>
      <c r="E23" s="15" t="s">
        <v>290</v>
      </c>
      <c r="F23" s="290" t="s">
        <v>1</v>
      </c>
      <c r="G23" s="290"/>
      <c r="H23" s="291"/>
      <c r="I23" s="21" t="s">
        <v>290</v>
      </c>
      <c r="J23" s="329" t="s">
        <v>21</v>
      </c>
      <c r="K23" s="329"/>
      <c r="L23" s="330"/>
      <c r="M23" s="343"/>
      <c r="N23" s="337"/>
      <c r="O23" s="338"/>
      <c r="P23" s="307"/>
    </row>
    <row r="24" spans="1:21" ht="15" customHeight="1" x14ac:dyDescent="0.25">
      <c r="A24" s="319" t="s">
        <v>15</v>
      </c>
      <c r="B24" s="270" t="s">
        <v>308</v>
      </c>
      <c r="C24" s="270"/>
      <c r="D24" s="271"/>
      <c r="E24" s="15"/>
      <c r="F24" s="8"/>
      <c r="G24" s="8"/>
      <c r="H24" s="27"/>
      <c r="I24" s="21"/>
      <c r="J24" s="9"/>
      <c r="K24" s="9"/>
      <c r="L24" s="25"/>
      <c r="M24" s="343"/>
      <c r="N24" s="339"/>
      <c r="O24" s="340"/>
      <c r="P24" s="341"/>
    </row>
    <row r="25" spans="1:21" s="16" customFormat="1" ht="15" customHeight="1" x14ac:dyDescent="0.25">
      <c r="A25" s="319"/>
      <c r="B25" s="272"/>
      <c r="C25" s="272"/>
      <c r="D25" s="273"/>
      <c r="E25" s="22"/>
      <c r="F25" s="274" t="s">
        <v>22</v>
      </c>
      <c r="G25" s="274"/>
      <c r="H25" s="275"/>
      <c r="I25" s="22"/>
      <c r="J25" s="274" t="s">
        <v>22</v>
      </c>
      <c r="K25" s="274"/>
      <c r="L25" s="275"/>
      <c r="M25" s="103"/>
      <c r="N25" s="92"/>
      <c r="O25" s="92"/>
      <c r="P25" s="92"/>
      <c r="Q25" s="52"/>
      <c r="R25" s="52"/>
      <c r="S25" s="52"/>
      <c r="T25" s="52"/>
      <c r="U25" s="52"/>
    </row>
    <row r="26" spans="1:21" ht="13.9" customHeight="1" x14ac:dyDescent="0.25">
      <c r="A26" s="319" t="s">
        <v>305</v>
      </c>
      <c r="B26" s="270" t="s">
        <v>309</v>
      </c>
      <c r="C26" s="270"/>
      <c r="D26" s="271"/>
      <c r="E26" s="296" t="s">
        <v>291</v>
      </c>
      <c r="F26" s="149">
        <v>7.1</v>
      </c>
      <c r="G26" s="131">
        <v>8.1</v>
      </c>
      <c r="H26" s="134">
        <v>9.1</v>
      </c>
      <c r="I26" s="307" t="s">
        <v>291</v>
      </c>
      <c r="J26" s="131">
        <v>16.100000000000001</v>
      </c>
      <c r="K26" s="136">
        <v>17.100000000000001</v>
      </c>
      <c r="L26" s="141">
        <v>18.100000000000001</v>
      </c>
      <c r="M26" s="94"/>
      <c r="N26" s="50"/>
      <c r="O26" s="114"/>
      <c r="P26" s="57"/>
      <c r="Q26" s="57"/>
    </row>
    <row r="27" spans="1:21" ht="14.45" customHeight="1" x14ac:dyDescent="0.25">
      <c r="A27" s="319"/>
      <c r="B27" s="272"/>
      <c r="C27" s="272"/>
      <c r="D27" s="273"/>
      <c r="E27" s="296"/>
      <c r="F27" s="149">
        <v>7.2</v>
      </c>
      <c r="G27" s="131">
        <v>8.1999999999999993</v>
      </c>
      <c r="H27" s="134">
        <v>9.1999999999999993</v>
      </c>
      <c r="I27" s="307"/>
      <c r="J27" s="131">
        <v>16.2</v>
      </c>
      <c r="K27" s="136">
        <v>17.2</v>
      </c>
      <c r="L27" s="141">
        <v>18.2</v>
      </c>
      <c r="M27" s="94"/>
      <c r="N27" s="113"/>
      <c r="O27" s="113"/>
      <c r="P27" s="113"/>
      <c r="Q27" s="57"/>
    </row>
    <row r="28" spans="1:21" ht="13.9" customHeight="1" x14ac:dyDescent="0.25">
      <c r="A28" s="319" t="s">
        <v>17</v>
      </c>
      <c r="B28" s="322" t="s">
        <v>16</v>
      </c>
      <c r="C28" s="322"/>
      <c r="D28" s="323"/>
      <c r="E28" s="296"/>
      <c r="F28" s="149">
        <v>7.3</v>
      </c>
      <c r="G28" s="131">
        <v>8.3000000000000007</v>
      </c>
      <c r="H28" s="134">
        <v>9.3000000000000007</v>
      </c>
      <c r="I28" s="307"/>
      <c r="J28" s="131">
        <v>16.3</v>
      </c>
      <c r="K28" s="145">
        <v>17.3</v>
      </c>
      <c r="L28" s="133">
        <v>18.3</v>
      </c>
      <c r="M28" s="94"/>
      <c r="N28" s="113"/>
      <c r="O28" s="113"/>
      <c r="P28" s="113"/>
      <c r="Q28" s="57"/>
    </row>
    <row r="29" spans="1:21" ht="14.45" customHeight="1" x14ac:dyDescent="0.25">
      <c r="A29" s="319"/>
      <c r="B29" s="324"/>
      <c r="C29" s="324"/>
      <c r="D29" s="325"/>
      <c r="E29" s="15"/>
      <c r="H29" s="6"/>
      <c r="I29" s="15"/>
      <c r="L29" s="6"/>
      <c r="M29" s="47"/>
      <c r="N29" s="113"/>
      <c r="O29" s="113"/>
      <c r="P29" s="113"/>
      <c r="Q29" s="57"/>
    </row>
    <row r="30" spans="1:21" ht="15" customHeight="1" x14ac:dyDescent="0.25">
      <c r="A30" s="315" t="s">
        <v>18</v>
      </c>
      <c r="B30" s="308" t="s">
        <v>19</v>
      </c>
      <c r="C30" s="285"/>
      <c r="D30" s="286"/>
      <c r="E30" s="6"/>
      <c r="H30" s="6"/>
      <c r="I30" s="20"/>
      <c r="K30" s="9"/>
      <c r="L30" s="15"/>
      <c r="M30" s="93"/>
      <c r="N30" s="113"/>
      <c r="O30" s="113"/>
      <c r="P30" s="113"/>
      <c r="Q30" s="57"/>
    </row>
    <row r="31" spans="1:21" x14ac:dyDescent="0.25">
      <c r="A31" s="315"/>
      <c r="B31" s="309"/>
      <c r="C31" s="310"/>
      <c r="D31" s="311"/>
      <c r="E31" s="15"/>
      <c r="F31" s="13"/>
      <c r="G31" s="13"/>
      <c r="H31" s="30"/>
      <c r="I31" s="6"/>
      <c r="L31" s="24"/>
      <c r="M31" s="47"/>
      <c r="N31" s="57"/>
      <c r="O31" s="57"/>
      <c r="P31" s="57"/>
      <c r="Q31" s="57"/>
    </row>
    <row r="32" spans="1:21" ht="14.45" customHeight="1" x14ac:dyDescent="0.25">
      <c r="A32" s="315"/>
      <c r="B32" s="309"/>
      <c r="C32" s="310"/>
      <c r="D32" s="311"/>
      <c r="E32" s="296" t="s">
        <v>13</v>
      </c>
      <c r="F32" s="297" t="s">
        <v>12</v>
      </c>
      <c r="G32" s="297"/>
      <c r="H32" s="298"/>
      <c r="I32" s="296" t="s">
        <v>13</v>
      </c>
      <c r="J32" s="297" t="s">
        <v>158</v>
      </c>
      <c r="K32" s="297"/>
      <c r="L32" s="298"/>
      <c r="M32" s="93"/>
      <c r="Q32" s="57"/>
    </row>
    <row r="33" spans="1:17" x14ac:dyDescent="0.25">
      <c r="A33" s="316"/>
      <c r="B33" s="312"/>
      <c r="C33" s="313"/>
      <c r="D33" s="314"/>
      <c r="E33" s="296"/>
      <c r="F33" s="299"/>
      <c r="G33" s="299"/>
      <c r="H33" s="300"/>
      <c r="I33" s="296"/>
      <c r="J33" s="299"/>
      <c r="K33" s="299"/>
      <c r="L33" s="300"/>
      <c r="M33" s="93"/>
    </row>
    <row r="34" spans="1:17" x14ac:dyDescent="0.25">
      <c r="A34" s="102"/>
      <c r="B34" s="51"/>
      <c r="C34" s="51"/>
      <c r="D34" s="51"/>
      <c r="E34" s="296"/>
      <c r="F34" s="299"/>
      <c r="G34" s="299"/>
      <c r="H34" s="300"/>
      <c r="I34" s="296"/>
      <c r="J34" s="299"/>
      <c r="K34" s="299"/>
      <c r="L34" s="300"/>
      <c r="M34" s="93"/>
      <c r="N34" s="51"/>
      <c r="O34" s="51"/>
      <c r="P34" s="51"/>
    </row>
    <row r="35" spans="1:17" x14ac:dyDescent="0.25">
      <c r="A35" s="102"/>
      <c r="B35" s="51"/>
      <c r="C35" s="51"/>
      <c r="D35" s="51"/>
      <c r="E35" s="296"/>
      <c r="F35" s="301"/>
      <c r="G35" s="301"/>
      <c r="H35" s="302"/>
      <c r="I35" s="296"/>
      <c r="J35" s="301"/>
      <c r="K35" s="301"/>
      <c r="L35" s="302"/>
      <c r="M35" s="93"/>
      <c r="N35" s="51"/>
      <c r="O35" s="51"/>
      <c r="P35" s="51"/>
    </row>
    <row r="36" spans="1:17" x14ac:dyDescent="0.25">
      <c r="A36" s="102"/>
      <c r="B36" s="51"/>
      <c r="C36" s="51"/>
      <c r="D36" s="51"/>
      <c r="N36" s="51"/>
      <c r="O36" s="51"/>
      <c r="P36" s="51"/>
    </row>
    <row r="37" spans="1:17" x14ac:dyDescent="0.25">
      <c r="A37" s="102"/>
      <c r="B37" s="51"/>
      <c r="C37" s="51"/>
      <c r="D37" s="51"/>
    </row>
    <row r="38" spans="1:17" x14ac:dyDescent="0.25">
      <c r="F38" t="s">
        <v>172</v>
      </c>
      <c r="G38" t="s">
        <v>354</v>
      </c>
      <c r="H38" t="s">
        <v>355</v>
      </c>
      <c r="I38" s="95"/>
      <c r="J38" t="s">
        <v>379</v>
      </c>
      <c r="K38" t="s">
        <v>361</v>
      </c>
      <c r="L38" t="s">
        <v>423</v>
      </c>
      <c r="M38" s="95">
        <v>2</v>
      </c>
      <c r="N38" t="s">
        <v>403</v>
      </c>
      <c r="O38" t="s">
        <v>409</v>
      </c>
      <c r="P38" t="s">
        <v>427</v>
      </c>
      <c r="Q38" s="95">
        <v>3</v>
      </c>
    </row>
    <row r="39" spans="1:17" x14ac:dyDescent="0.25">
      <c r="F39" t="s">
        <v>365</v>
      </c>
      <c r="G39" t="s">
        <v>368</v>
      </c>
      <c r="H39" t="s">
        <v>381</v>
      </c>
      <c r="I39" s="95">
        <v>3</v>
      </c>
      <c r="J39" t="s">
        <v>391</v>
      </c>
      <c r="K39" t="s">
        <v>372</v>
      </c>
      <c r="L39" t="s">
        <v>424</v>
      </c>
      <c r="M39" s="95">
        <v>3</v>
      </c>
      <c r="N39" t="s">
        <v>404</v>
      </c>
      <c r="O39" t="s">
        <v>412</v>
      </c>
      <c r="P39" t="s">
        <v>428</v>
      </c>
      <c r="Q39" s="95">
        <v>3</v>
      </c>
    </row>
    <row r="40" spans="1:17" x14ac:dyDescent="0.25">
      <c r="F40" t="s">
        <v>367</v>
      </c>
      <c r="G40" t="s">
        <v>371</v>
      </c>
      <c r="H40" t="s">
        <v>387</v>
      </c>
      <c r="I40" s="95">
        <v>3</v>
      </c>
      <c r="J40" t="s">
        <v>401</v>
      </c>
      <c r="K40" t="s">
        <v>374</v>
      </c>
      <c r="L40" t="s">
        <v>425</v>
      </c>
      <c r="M40" s="95">
        <v>3</v>
      </c>
      <c r="N40" t="s">
        <v>411</v>
      </c>
      <c r="O40" t="s">
        <v>414</v>
      </c>
      <c r="P40" t="s">
        <v>429</v>
      </c>
      <c r="Q40" s="95">
        <v>3</v>
      </c>
    </row>
    <row r="41" spans="1:17" x14ac:dyDescent="0.25">
      <c r="I41" s="95"/>
      <c r="M41" s="95"/>
      <c r="Q41" s="95"/>
    </row>
    <row r="42" spans="1:17" x14ac:dyDescent="0.25">
      <c r="F42" t="s">
        <v>369</v>
      </c>
      <c r="G42" t="s">
        <v>383</v>
      </c>
      <c r="H42" t="s">
        <v>373</v>
      </c>
      <c r="I42" s="95">
        <v>3</v>
      </c>
      <c r="J42" t="s">
        <v>378</v>
      </c>
      <c r="K42" t="s">
        <v>375</v>
      </c>
      <c r="L42" t="s">
        <v>398</v>
      </c>
      <c r="M42" s="95">
        <v>3</v>
      </c>
      <c r="N42" t="s">
        <v>324</v>
      </c>
      <c r="O42" t="s">
        <v>357</v>
      </c>
      <c r="P42" t="s">
        <v>359</v>
      </c>
      <c r="Q42" s="95"/>
    </row>
    <row r="43" spans="1:17" x14ac:dyDescent="0.25">
      <c r="F43" t="s">
        <v>366</v>
      </c>
      <c r="G43" t="s">
        <v>386</v>
      </c>
      <c r="H43" t="s">
        <v>418</v>
      </c>
      <c r="I43" s="95">
        <v>3</v>
      </c>
      <c r="J43" t="s">
        <v>394</v>
      </c>
      <c r="K43" t="s">
        <v>376</v>
      </c>
      <c r="L43" t="s">
        <v>413</v>
      </c>
      <c r="M43" s="95">
        <v>3</v>
      </c>
      <c r="N43" t="s">
        <v>396</v>
      </c>
      <c r="O43" t="s">
        <v>395</v>
      </c>
      <c r="P43" t="s">
        <v>389</v>
      </c>
      <c r="Q43" s="95">
        <v>3</v>
      </c>
    </row>
    <row r="44" spans="1:17" x14ac:dyDescent="0.25">
      <c r="F44" t="s">
        <v>370</v>
      </c>
      <c r="G44" t="s">
        <v>377</v>
      </c>
      <c r="H44" t="s">
        <v>419</v>
      </c>
      <c r="I44" s="95">
        <v>3</v>
      </c>
      <c r="J44" t="s">
        <v>426</v>
      </c>
      <c r="K44" t="s">
        <v>399</v>
      </c>
      <c r="L44" t="s">
        <v>416</v>
      </c>
      <c r="M44" s="95">
        <v>3</v>
      </c>
      <c r="N44" t="s">
        <v>397</v>
      </c>
      <c r="O44" t="s">
        <v>415</v>
      </c>
      <c r="P44" t="s">
        <v>402</v>
      </c>
      <c r="Q44" s="95">
        <v>3</v>
      </c>
    </row>
    <row r="45" spans="1:17" x14ac:dyDescent="0.25">
      <c r="I45" s="95"/>
      <c r="M45" s="95"/>
      <c r="N45" t="s">
        <v>356</v>
      </c>
      <c r="O45" t="s">
        <v>358</v>
      </c>
      <c r="P45" t="s">
        <v>360</v>
      </c>
      <c r="Q45" s="95"/>
    </row>
    <row r="46" spans="1:17" x14ac:dyDescent="0.25">
      <c r="F46" t="s">
        <v>390</v>
      </c>
      <c r="G46" t="s">
        <v>420</v>
      </c>
      <c r="H46" t="s">
        <v>380</v>
      </c>
      <c r="I46" s="95">
        <v>3</v>
      </c>
      <c r="J46" t="s">
        <v>417</v>
      </c>
      <c r="K46" t="s">
        <v>405</v>
      </c>
      <c r="L46" t="s">
        <v>384</v>
      </c>
      <c r="M46" s="95">
        <v>3</v>
      </c>
      <c r="Q46" s="95"/>
    </row>
    <row r="47" spans="1:17" x14ac:dyDescent="0.25">
      <c r="F47" t="s">
        <v>400</v>
      </c>
      <c r="G47" t="s">
        <v>421</v>
      </c>
      <c r="H47" t="s">
        <v>382</v>
      </c>
      <c r="I47" s="95">
        <v>3</v>
      </c>
      <c r="J47" t="s">
        <v>407</v>
      </c>
      <c r="K47" t="s">
        <v>410</v>
      </c>
      <c r="L47" t="s">
        <v>385</v>
      </c>
      <c r="M47" s="95">
        <v>3</v>
      </c>
      <c r="Q47" s="95"/>
    </row>
    <row r="48" spans="1:17" x14ac:dyDescent="0.25">
      <c r="F48" t="s">
        <v>406</v>
      </c>
      <c r="G48" t="s">
        <v>422</v>
      </c>
      <c r="H48" t="s">
        <v>388</v>
      </c>
      <c r="I48" s="95">
        <v>3</v>
      </c>
      <c r="J48" t="s">
        <v>408</v>
      </c>
      <c r="K48" t="s">
        <v>393</v>
      </c>
      <c r="L48" t="s">
        <v>349</v>
      </c>
      <c r="M48" s="95">
        <v>1</v>
      </c>
      <c r="Q48" s="95"/>
    </row>
    <row r="49" spans="6:17" x14ac:dyDescent="0.25">
      <c r="I49" s="95"/>
      <c r="M49" s="95"/>
      <c r="Q49" s="95"/>
    </row>
    <row r="50" spans="6:17" x14ac:dyDescent="0.25">
      <c r="I50" s="95">
        <f>SUM(I38:I49)</f>
        <v>24</v>
      </c>
      <c r="M50" s="95">
        <f>SUM(M38:M49)</f>
        <v>24</v>
      </c>
      <c r="Q50" s="95">
        <f>SUM(Q38:Q49)</f>
        <v>15</v>
      </c>
    </row>
    <row r="51" spans="6:17" x14ac:dyDescent="0.25">
      <c r="G51" t="s">
        <v>236</v>
      </c>
      <c r="I51" s="95"/>
      <c r="K51" t="s">
        <v>236</v>
      </c>
      <c r="M51" s="95"/>
      <c r="O51" t="s">
        <v>352</v>
      </c>
      <c r="Q51" s="95"/>
    </row>
    <row r="52" spans="6:17" x14ac:dyDescent="0.25">
      <c r="G52" t="s">
        <v>350</v>
      </c>
      <c r="K52" t="s">
        <v>351</v>
      </c>
      <c r="O52" t="s">
        <v>353</v>
      </c>
    </row>
    <row r="55" spans="6:17" x14ac:dyDescent="0.25">
      <c r="G55">
        <f>I50+M50+Q50</f>
        <v>63</v>
      </c>
      <c r="H55" t="s">
        <v>362</v>
      </c>
    </row>
    <row r="56" spans="6:17" x14ac:dyDescent="0.25">
      <c r="G56">
        <f>13+4+11</f>
        <v>28</v>
      </c>
      <c r="H56" t="s">
        <v>363</v>
      </c>
    </row>
    <row r="58" spans="6:17" x14ac:dyDescent="0.25">
      <c r="F58" t="s">
        <v>430</v>
      </c>
      <c r="G58">
        <f>3+2+3</f>
        <v>8</v>
      </c>
    </row>
    <row r="59" spans="6:17" x14ac:dyDescent="0.25">
      <c r="F59" t="s">
        <v>39</v>
      </c>
      <c r="G59">
        <f>2+3+3+3</f>
        <v>11</v>
      </c>
    </row>
    <row r="60" spans="6:17" x14ac:dyDescent="0.25">
      <c r="F60" t="s">
        <v>42</v>
      </c>
      <c r="G60">
        <f>2+3+3+3+3+3</f>
        <v>17</v>
      </c>
    </row>
    <row r="61" spans="6:17" x14ac:dyDescent="0.25">
      <c r="F61" t="s">
        <v>431</v>
      </c>
      <c r="G61">
        <f>2</f>
        <v>2</v>
      </c>
    </row>
    <row r="62" spans="6:17" x14ac:dyDescent="0.25">
      <c r="F62" t="s">
        <v>95</v>
      </c>
      <c r="G62">
        <v>1</v>
      </c>
    </row>
    <row r="63" spans="6:17" x14ac:dyDescent="0.25">
      <c r="F63" t="s">
        <v>44</v>
      </c>
      <c r="G63">
        <f>2+3+2</f>
        <v>7</v>
      </c>
    </row>
    <row r="64" spans="6:17" x14ac:dyDescent="0.25">
      <c r="F64" t="s">
        <v>432</v>
      </c>
      <c r="G64">
        <v>1</v>
      </c>
    </row>
    <row r="65" spans="6:8" x14ac:dyDescent="0.25">
      <c r="F65" t="s">
        <v>433</v>
      </c>
      <c r="G65">
        <f>2+2</f>
        <v>4</v>
      </c>
    </row>
    <row r="66" spans="6:8" x14ac:dyDescent="0.25">
      <c r="F66" t="s">
        <v>434</v>
      </c>
      <c r="G66">
        <f>3+1+2</f>
        <v>6</v>
      </c>
    </row>
    <row r="67" spans="6:8" x14ac:dyDescent="0.25">
      <c r="F67" t="s">
        <v>435</v>
      </c>
      <c r="G67">
        <v>1</v>
      </c>
    </row>
    <row r="68" spans="6:8" x14ac:dyDescent="0.25">
      <c r="F68" t="s">
        <v>436</v>
      </c>
    </row>
    <row r="74" spans="6:8" x14ac:dyDescent="0.25">
      <c r="F74" t="s">
        <v>172</v>
      </c>
      <c r="G74" t="s">
        <v>354</v>
      </c>
      <c r="H74" t="s">
        <v>355</v>
      </c>
    </row>
    <row r="75" spans="6:8" x14ac:dyDescent="0.25">
      <c r="F75" t="s">
        <v>365</v>
      </c>
      <c r="G75" t="s">
        <v>368</v>
      </c>
      <c r="H75" t="s">
        <v>381</v>
      </c>
    </row>
    <row r="76" spans="6:8" x14ac:dyDescent="0.25">
      <c r="F76" t="s">
        <v>367</v>
      </c>
      <c r="G76" t="s">
        <v>371</v>
      </c>
      <c r="H76" t="s">
        <v>387</v>
      </c>
    </row>
    <row r="78" spans="6:8" x14ac:dyDescent="0.25">
      <c r="F78" t="s">
        <v>369</v>
      </c>
      <c r="G78" t="s">
        <v>383</v>
      </c>
      <c r="H78" t="s">
        <v>373</v>
      </c>
    </row>
    <row r="79" spans="6:8" x14ac:dyDescent="0.25">
      <c r="F79" t="s">
        <v>366</v>
      </c>
      <c r="G79" t="s">
        <v>386</v>
      </c>
      <c r="H79" t="s">
        <v>418</v>
      </c>
    </row>
    <row r="80" spans="6:8" x14ac:dyDescent="0.25">
      <c r="F80" t="s">
        <v>370</v>
      </c>
      <c r="G80" t="s">
        <v>377</v>
      </c>
      <c r="H80" t="s">
        <v>419</v>
      </c>
    </row>
    <row r="82" spans="6:8" x14ac:dyDescent="0.25">
      <c r="F82" t="s">
        <v>390</v>
      </c>
      <c r="G82" t="s">
        <v>420</v>
      </c>
      <c r="H82" t="s">
        <v>380</v>
      </c>
    </row>
    <row r="83" spans="6:8" x14ac:dyDescent="0.25">
      <c r="F83" t="s">
        <v>400</v>
      </c>
      <c r="G83" t="s">
        <v>421</v>
      </c>
      <c r="H83" t="s">
        <v>382</v>
      </c>
    </row>
    <row r="84" spans="6:8" x14ac:dyDescent="0.25">
      <c r="F84" t="s">
        <v>406</v>
      </c>
      <c r="G84" t="s">
        <v>422</v>
      </c>
      <c r="H84" t="s">
        <v>388</v>
      </c>
    </row>
    <row r="88" spans="6:8" x14ac:dyDescent="0.25">
      <c r="F88" t="s">
        <v>379</v>
      </c>
      <c r="G88" t="s">
        <v>361</v>
      </c>
      <c r="H88" t="s">
        <v>423</v>
      </c>
    </row>
    <row r="89" spans="6:8" x14ac:dyDescent="0.25">
      <c r="F89" t="s">
        <v>391</v>
      </c>
      <c r="G89" t="s">
        <v>372</v>
      </c>
      <c r="H89" t="s">
        <v>424</v>
      </c>
    </row>
    <row r="90" spans="6:8" x14ac:dyDescent="0.25">
      <c r="F90" t="s">
        <v>401</v>
      </c>
      <c r="G90" t="s">
        <v>374</v>
      </c>
      <c r="H90" t="s">
        <v>425</v>
      </c>
    </row>
    <row r="92" spans="6:8" x14ac:dyDescent="0.25">
      <c r="F92" t="s">
        <v>378</v>
      </c>
      <c r="G92" t="s">
        <v>375</v>
      </c>
      <c r="H92" t="s">
        <v>398</v>
      </c>
    </row>
    <row r="93" spans="6:8" x14ac:dyDescent="0.25">
      <c r="F93" t="s">
        <v>394</v>
      </c>
      <c r="G93" t="s">
        <v>376</v>
      </c>
      <c r="H93" t="s">
        <v>413</v>
      </c>
    </row>
    <row r="94" spans="6:8" x14ac:dyDescent="0.25">
      <c r="F94" t="s">
        <v>426</v>
      </c>
      <c r="G94" t="s">
        <v>399</v>
      </c>
      <c r="H94" t="s">
        <v>416</v>
      </c>
    </row>
    <row r="96" spans="6:8" x14ac:dyDescent="0.25">
      <c r="F96" t="s">
        <v>417</v>
      </c>
      <c r="G96" t="s">
        <v>405</v>
      </c>
      <c r="H96" t="s">
        <v>384</v>
      </c>
    </row>
    <row r="97" spans="6:8" x14ac:dyDescent="0.25">
      <c r="F97" t="s">
        <v>407</v>
      </c>
      <c r="G97" t="s">
        <v>410</v>
      </c>
      <c r="H97" t="s">
        <v>385</v>
      </c>
    </row>
    <row r="98" spans="6:8" x14ac:dyDescent="0.25">
      <c r="F98" t="s">
        <v>408</v>
      </c>
      <c r="G98" t="s">
        <v>393</v>
      </c>
      <c r="H98" t="s">
        <v>349</v>
      </c>
    </row>
    <row r="102" spans="6:8" x14ac:dyDescent="0.25">
      <c r="F102" t="s">
        <v>403</v>
      </c>
      <c r="G102" t="s">
        <v>409</v>
      </c>
      <c r="H102" t="s">
        <v>427</v>
      </c>
    </row>
    <row r="103" spans="6:8" x14ac:dyDescent="0.25">
      <c r="F103" t="s">
        <v>404</v>
      </c>
      <c r="G103" t="s">
        <v>412</v>
      </c>
      <c r="H103" t="s">
        <v>428</v>
      </c>
    </row>
    <row r="104" spans="6:8" x14ac:dyDescent="0.25">
      <c r="F104" t="s">
        <v>411</v>
      </c>
      <c r="G104" t="s">
        <v>414</v>
      </c>
      <c r="H104" t="s">
        <v>429</v>
      </c>
    </row>
    <row r="106" spans="6:8" x14ac:dyDescent="0.25">
      <c r="F106" t="s">
        <v>324</v>
      </c>
      <c r="G106" t="s">
        <v>357</v>
      </c>
      <c r="H106" t="s">
        <v>359</v>
      </c>
    </row>
    <row r="107" spans="6:8" x14ac:dyDescent="0.25">
      <c r="F107" t="s">
        <v>396</v>
      </c>
      <c r="G107" t="s">
        <v>395</v>
      </c>
      <c r="H107" t="s">
        <v>389</v>
      </c>
    </row>
    <row r="108" spans="6:8" x14ac:dyDescent="0.25">
      <c r="F108" t="s">
        <v>397</v>
      </c>
      <c r="G108" t="s">
        <v>415</v>
      </c>
      <c r="H108" t="s">
        <v>402</v>
      </c>
    </row>
    <row r="109" spans="6:8" x14ac:dyDescent="0.25">
      <c r="F109" t="s">
        <v>356</v>
      </c>
      <c r="G109" t="s">
        <v>358</v>
      </c>
      <c r="H109" t="s">
        <v>360</v>
      </c>
    </row>
  </sheetData>
  <mergeCells count="59">
    <mergeCell ref="M12:M14"/>
    <mergeCell ref="N11:P11"/>
    <mergeCell ref="J8:L8"/>
    <mergeCell ref="M6:M8"/>
    <mergeCell ref="I26:I28"/>
    <mergeCell ref="J23:L23"/>
    <mergeCell ref="J9:L9"/>
    <mergeCell ref="J17:L17"/>
    <mergeCell ref="J15:L15"/>
    <mergeCell ref="N22:P24"/>
    <mergeCell ref="M22:M24"/>
    <mergeCell ref="N19:P21"/>
    <mergeCell ref="M19:M21"/>
    <mergeCell ref="N17:P17"/>
    <mergeCell ref="B30:D33"/>
    <mergeCell ref="A30:A33"/>
    <mergeCell ref="A13:A14"/>
    <mergeCell ref="A16:A17"/>
    <mergeCell ref="A20:A21"/>
    <mergeCell ref="A22:A23"/>
    <mergeCell ref="B20:D21"/>
    <mergeCell ref="B22:D23"/>
    <mergeCell ref="A26:A27"/>
    <mergeCell ref="A28:A29"/>
    <mergeCell ref="B28:D29"/>
    <mergeCell ref="B26:D27"/>
    <mergeCell ref="A24:A25"/>
    <mergeCell ref="E32:E35"/>
    <mergeCell ref="F32:H35"/>
    <mergeCell ref="I32:I35"/>
    <mergeCell ref="J32:L35"/>
    <mergeCell ref="F11:H11"/>
    <mergeCell ref="J11:L11"/>
    <mergeCell ref="F19:H19"/>
    <mergeCell ref="F25:H25"/>
    <mergeCell ref="J25:L25"/>
    <mergeCell ref="I12:I14"/>
    <mergeCell ref="E20:E22"/>
    <mergeCell ref="F15:H15"/>
    <mergeCell ref="F17:H17"/>
    <mergeCell ref="E26:E28"/>
    <mergeCell ref="E12:E14"/>
    <mergeCell ref="I20:I22"/>
    <mergeCell ref="N3:P3"/>
    <mergeCell ref="J7:L7"/>
    <mergeCell ref="B3:D4"/>
    <mergeCell ref="B24:D25"/>
    <mergeCell ref="J19:L19"/>
    <mergeCell ref="B5:D19"/>
    <mergeCell ref="F5:H5"/>
    <mergeCell ref="F6:H6"/>
    <mergeCell ref="F7:H7"/>
    <mergeCell ref="F8:H8"/>
    <mergeCell ref="F9:H9"/>
    <mergeCell ref="F3:H3"/>
    <mergeCell ref="J3:L3"/>
    <mergeCell ref="N9:P9"/>
    <mergeCell ref="F23:H23"/>
    <mergeCell ref="N5:P5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opLeftCell="A13" workbookViewId="0">
      <selection activeCell="F38" sqref="F38"/>
    </sheetView>
  </sheetViews>
  <sheetFormatPr defaultRowHeight="15" x14ac:dyDescent="0.25"/>
  <cols>
    <col min="1" max="1" width="12.85546875" customWidth="1"/>
    <col min="2" max="2" width="10.42578125" customWidth="1"/>
    <col min="3" max="3" width="10.28515625" customWidth="1"/>
    <col min="4" max="4" width="10" customWidth="1"/>
    <col min="5" max="5" width="10.7109375" customWidth="1"/>
    <col min="6" max="8" width="17.140625" customWidth="1"/>
    <col min="9" max="9" width="11.140625" customWidth="1"/>
    <col min="10" max="12" width="17.140625" customWidth="1"/>
    <col min="13" max="13" width="11.140625" customWidth="1"/>
    <col min="14" max="16" width="17.140625" customWidth="1"/>
  </cols>
  <sheetData>
    <row r="1" spans="1:16" x14ac:dyDescent="0.25">
      <c r="B1" t="s">
        <v>310</v>
      </c>
    </row>
    <row r="2" spans="1:16" x14ac:dyDescent="0.25">
      <c r="E2" s="51"/>
      <c r="I2" s="51"/>
      <c r="M2" s="51"/>
    </row>
    <row r="3" spans="1:16" x14ac:dyDescent="0.25">
      <c r="A3" s="6"/>
      <c r="B3" s="264" t="s">
        <v>2</v>
      </c>
      <c r="C3" s="265"/>
      <c r="D3" s="266"/>
      <c r="E3" s="107"/>
      <c r="F3" s="292" t="s">
        <v>3</v>
      </c>
      <c r="G3" s="259"/>
      <c r="H3" s="260"/>
      <c r="I3" s="110"/>
      <c r="J3" s="292" t="s">
        <v>4</v>
      </c>
      <c r="K3" s="259"/>
      <c r="L3" s="260"/>
      <c r="M3" s="109"/>
      <c r="N3" s="258" t="s">
        <v>5</v>
      </c>
      <c r="O3" s="259"/>
      <c r="P3" s="260"/>
    </row>
    <row r="4" spans="1:16" x14ac:dyDescent="0.25">
      <c r="A4" s="6"/>
      <c r="B4" s="267"/>
      <c r="C4" s="361"/>
      <c r="D4" s="269"/>
      <c r="E4" s="51"/>
      <c r="F4" s="5"/>
      <c r="G4" s="1"/>
      <c r="H4" s="4"/>
      <c r="I4" s="51"/>
      <c r="J4" s="5"/>
      <c r="K4" s="1"/>
      <c r="L4" s="4"/>
      <c r="M4" s="51"/>
      <c r="N4" s="5"/>
      <c r="O4" s="1"/>
      <c r="P4" s="4"/>
    </row>
    <row r="5" spans="1:16" ht="15" customHeight="1" x14ac:dyDescent="0.25">
      <c r="A5" s="2"/>
      <c r="B5" s="276" t="s">
        <v>303</v>
      </c>
      <c r="C5" s="362"/>
      <c r="D5" s="278"/>
      <c r="E5" s="96"/>
      <c r="F5" s="367" t="s">
        <v>313</v>
      </c>
      <c r="G5" s="368"/>
      <c r="H5" s="369"/>
      <c r="I5" s="111"/>
      <c r="J5" s="112"/>
      <c r="K5" s="14"/>
      <c r="L5" s="28"/>
      <c r="M5" s="108"/>
      <c r="N5" s="381" t="s">
        <v>22</v>
      </c>
      <c r="O5" s="382"/>
      <c r="P5" s="383"/>
    </row>
    <row r="6" spans="1:16" ht="14.45" customHeight="1" x14ac:dyDescent="0.25">
      <c r="A6" s="2"/>
      <c r="B6" s="279"/>
      <c r="C6" s="362"/>
      <c r="D6" s="278"/>
      <c r="E6" s="96"/>
      <c r="F6" s="337"/>
      <c r="G6" s="338"/>
      <c r="H6" s="307"/>
      <c r="I6" s="98"/>
      <c r="L6" s="106"/>
      <c r="M6" s="363"/>
      <c r="N6" s="384"/>
      <c r="O6" s="385"/>
      <c r="P6" s="386"/>
    </row>
    <row r="7" spans="1:16" ht="14.45" customHeight="1" x14ac:dyDescent="0.25">
      <c r="A7" s="2"/>
      <c r="B7" s="279"/>
      <c r="C7" s="362"/>
      <c r="D7" s="278"/>
      <c r="E7" s="96"/>
      <c r="F7" s="337"/>
      <c r="G7" s="338"/>
      <c r="H7" s="307"/>
      <c r="I7" s="49"/>
      <c r="J7" s="370" t="s">
        <v>315</v>
      </c>
      <c r="K7" s="263"/>
      <c r="L7" s="371"/>
      <c r="M7" s="363"/>
      <c r="N7" s="384"/>
      <c r="O7" s="385"/>
      <c r="P7" s="386"/>
    </row>
    <row r="8" spans="1:16" ht="14.45" customHeight="1" x14ac:dyDescent="0.25">
      <c r="A8" s="2"/>
      <c r="B8" s="279"/>
      <c r="C8" s="362"/>
      <c r="D8" s="278"/>
      <c r="E8" s="96"/>
      <c r="F8" s="337"/>
      <c r="G8" s="338"/>
      <c r="H8" s="307"/>
      <c r="I8" s="95"/>
      <c r="J8" s="339"/>
      <c r="K8" s="340"/>
      <c r="L8" s="341"/>
      <c r="M8" s="363"/>
      <c r="N8" s="387"/>
      <c r="O8" s="388"/>
      <c r="P8" s="389"/>
    </row>
    <row r="9" spans="1:16" ht="14.45" customHeight="1" x14ac:dyDescent="0.25">
      <c r="A9" s="2"/>
      <c r="B9" s="279"/>
      <c r="C9" s="362"/>
      <c r="D9" s="278"/>
      <c r="E9" s="49"/>
      <c r="F9" s="339"/>
      <c r="G9" s="340"/>
      <c r="H9" s="341"/>
      <c r="I9" s="49"/>
      <c r="J9" s="331" t="s">
        <v>21</v>
      </c>
      <c r="K9" s="329"/>
      <c r="L9" s="330"/>
      <c r="M9" s="53"/>
      <c r="N9" s="289" t="s">
        <v>21</v>
      </c>
      <c r="O9" s="290"/>
      <c r="P9" s="291"/>
    </row>
    <row r="10" spans="1:16" ht="13.9" customHeight="1" x14ac:dyDescent="0.25">
      <c r="A10" s="2"/>
      <c r="B10" s="279"/>
      <c r="C10" s="362"/>
      <c r="D10" s="278"/>
      <c r="E10" s="99"/>
      <c r="F10" s="17"/>
      <c r="G10" s="17"/>
      <c r="H10" s="27"/>
      <c r="I10" s="21"/>
      <c r="J10" s="18"/>
      <c r="K10" s="18"/>
      <c r="L10" s="25"/>
      <c r="M10" s="44"/>
      <c r="P10" s="6"/>
    </row>
    <row r="11" spans="1:16" ht="13.9" customHeight="1" x14ac:dyDescent="0.25">
      <c r="A11" s="2"/>
      <c r="B11" s="279"/>
      <c r="C11" s="362"/>
      <c r="D11" s="278"/>
      <c r="E11" s="99"/>
      <c r="F11" s="352" t="s">
        <v>22</v>
      </c>
      <c r="G11" s="353"/>
      <c r="H11" s="354"/>
      <c r="I11" s="12"/>
      <c r="J11" s="352" t="s">
        <v>22</v>
      </c>
      <c r="K11" s="353"/>
      <c r="L11" s="354"/>
      <c r="M11" s="44"/>
      <c r="N11" s="364" t="s">
        <v>22</v>
      </c>
      <c r="O11" s="365"/>
      <c r="P11" s="366"/>
    </row>
    <row r="12" spans="1:16" ht="14.45" customHeight="1" x14ac:dyDescent="0.25">
      <c r="A12" s="2"/>
      <c r="B12" s="279"/>
      <c r="C12" s="362"/>
      <c r="D12" s="278"/>
      <c r="E12" s="296"/>
      <c r="F12" s="355"/>
      <c r="G12" s="356"/>
      <c r="H12" s="357"/>
      <c r="I12" s="296"/>
      <c r="J12" s="355"/>
      <c r="K12" s="356"/>
      <c r="L12" s="357"/>
      <c r="M12" s="326"/>
      <c r="N12" s="372"/>
      <c r="O12" s="373"/>
      <c r="P12" s="374"/>
    </row>
    <row r="13" spans="1:16" ht="14.45" customHeight="1" x14ac:dyDescent="0.25">
      <c r="A13" s="317"/>
      <c r="B13" s="279"/>
      <c r="C13" s="362"/>
      <c r="D13" s="278"/>
      <c r="E13" s="296"/>
      <c r="F13" s="355"/>
      <c r="G13" s="356"/>
      <c r="H13" s="357"/>
      <c r="I13" s="296"/>
      <c r="J13" s="355"/>
      <c r="K13" s="356"/>
      <c r="L13" s="357"/>
      <c r="M13" s="326"/>
      <c r="N13" s="375"/>
      <c r="O13" s="376"/>
      <c r="P13" s="377"/>
    </row>
    <row r="14" spans="1:16" ht="14.45" customHeight="1" x14ac:dyDescent="0.25">
      <c r="A14" s="317"/>
      <c r="B14" s="279"/>
      <c r="C14" s="362"/>
      <c r="D14" s="278"/>
      <c r="E14" s="296"/>
      <c r="F14" s="358"/>
      <c r="G14" s="359"/>
      <c r="H14" s="360"/>
      <c r="I14" s="296"/>
      <c r="J14" s="358"/>
      <c r="K14" s="359"/>
      <c r="L14" s="360"/>
      <c r="M14" s="326"/>
      <c r="N14" s="375"/>
      <c r="O14" s="376"/>
      <c r="P14" s="377"/>
    </row>
    <row r="15" spans="1:16" ht="14.45" customHeight="1" x14ac:dyDescent="0.25">
      <c r="A15" s="100"/>
      <c r="B15" s="279"/>
      <c r="C15" s="362"/>
      <c r="D15" s="278"/>
      <c r="E15" s="99"/>
      <c r="F15" s="304" t="s">
        <v>314</v>
      </c>
      <c r="G15" s="305"/>
      <c r="H15" s="306"/>
      <c r="I15" s="99"/>
      <c r="J15" s="308" t="s">
        <v>316</v>
      </c>
      <c r="K15" s="285"/>
      <c r="L15" s="286"/>
      <c r="M15" s="41"/>
      <c r="N15" s="378"/>
      <c r="O15" s="379"/>
      <c r="P15" s="380"/>
    </row>
    <row r="16" spans="1:16" x14ac:dyDescent="0.25">
      <c r="A16" s="318"/>
      <c r="B16" s="279"/>
      <c r="C16" s="362"/>
      <c r="D16" s="278"/>
      <c r="E16" s="97"/>
      <c r="F16" s="18"/>
      <c r="G16" s="18"/>
      <c r="H16" s="25"/>
      <c r="I16" s="97"/>
      <c r="J16" s="18"/>
      <c r="K16" s="18"/>
      <c r="L16" s="25"/>
      <c r="M16" s="104"/>
      <c r="P16" s="6"/>
    </row>
    <row r="17" spans="1:21" ht="15" customHeight="1" x14ac:dyDescent="0.25">
      <c r="A17" s="318"/>
      <c r="B17" s="279"/>
      <c r="C17" s="362"/>
      <c r="D17" s="278"/>
      <c r="E17" s="97"/>
      <c r="F17" s="290" t="s">
        <v>0</v>
      </c>
      <c r="G17" s="290"/>
      <c r="H17" s="291"/>
      <c r="I17" s="23"/>
      <c r="J17" s="332" t="s">
        <v>0</v>
      </c>
      <c r="K17" s="332"/>
      <c r="L17" s="333"/>
      <c r="M17" s="42"/>
      <c r="N17" s="332" t="s">
        <v>0</v>
      </c>
      <c r="O17" s="332"/>
      <c r="P17" s="333"/>
    </row>
    <row r="18" spans="1:21" ht="15" customHeight="1" x14ac:dyDescent="0.25">
      <c r="A18" s="101"/>
      <c r="B18" s="279"/>
      <c r="C18" s="362"/>
      <c r="D18" s="278"/>
      <c r="E18" s="97"/>
      <c r="F18" s="17"/>
      <c r="G18" s="17"/>
      <c r="H18" s="27"/>
      <c r="I18" s="23"/>
      <c r="J18" s="11"/>
      <c r="K18" s="11"/>
      <c r="L18" s="26"/>
      <c r="M18" s="43"/>
      <c r="P18" s="6"/>
    </row>
    <row r="19" spans="1:21" ht="15" customHeight="1" thickBot="1" x14ac:dyDescent="0.3">
      <c r="A19" s="34"/>
      <c r="B19" s="280"/>
      <c r="C19" s="281"/>
      <c r="D19" s="282"/>
      <c r="E19" s="97"/>
      <c r="F19" s="352" t="s">
        <v>22</v>
      </c>
      <c r="G19" s="353"/>
      <c r="H19" s="354"/>
      <c r="I19" s="23"/>
      <c r="J19" s="352" t="s">
        <v>22</v>
      </c>
      <c r="K19" s="353"/>
      <c r="L19" s="354"/>
      <c r="M19" s="344"/>
      <c r="N19" s="334" t="s">
        <v>300</v>
      </c>
      <c r="O19" s="335"/>
      <c r="P19" s="336"/>
      <c r="Q19" s="51"/>
    </row>
    <row r="20" spans="1:21" ht="14.45" customHeight="1" thickTop="1" x14ac:dyDescent="0.25">
      <c r="A20" s="315" t="s">
        <v>304</v>
      </c>
      <c r="B20" s="345" t="s">
        <v>312</v>
      </c>
      <c r="C20" s="346"/>
      <c r="D20" s="347"/>
      <c r="E20" s="296"/>
      <c r="F20" s="355"/>
      <c r="G20" s="356"/>
      <c r="H20" s="357"/>
      <c r="I20" s="307"/>
      <c r="J20" s="355"/>
      <c r="K20" s="356"/>
      <c r="L20" s="357"/>
      <c r="M20" s="344"/>
      <c r="N20" s="337"/>
      <c r="O20" s="338"/>
      <c r="P20" s="307"/>
      <c r="Q20" s="51"/>
    </row>
    <row r="21" spans="1:21" ht="14.45" customHeight="1" x14ac:dyDescent="0.25">
      <c r="A21" s="315"/>
      <c r="B21" s="348"/>
      <c r="C21" s="349"/>
      <c r="D21" s="350"/>
      <c r="E21" s="296"/>
      <c r="F21" s="355"/>
      <c r="G21" s="356"/>
      <c r="H21" s="357"/>
      <c r="I21" s="307"/>
      <c r="J21" s="355"/>
      <c r="K21" s="356"/>
      <c r="L21" s="357"/>
      <c r="M21" s="344"/>
      <c r="N21" s="339"/>
      <c r="O21" s="340"/>
      <c r="P21" s="341"/>
    </row>
    <row r="22" spans="1:21" ht="14.45" customHeight="1" x14ac:dyDescent="0.25">
      <c r="A22" s="319" t="s">
        <v>14</v>
      </c>
      <c r="B22" s="337"/>
      <c r="C22" s="351"/>
      <c r="D22" s="307"/>
      <c r="E22" s="296"/>
      <c r="F22" s="358"/>
      <c r="G22" s="359"/>
      <c r="H22" s="360"/>
      <c r="I22" s="307"/>
      <c r="J22" s="358"/>
      <c r="K22" s="359"/>
      <c r="L22" s="360"/>
      <c r="M22" s="342"/>
      <c r="N22" s="334" t="s">
        <v>301</v>
      </c>
      <c r="O22" s="335"/>
      <c r="P22" s="336"/>
      <c r="Q22" s="51"/>
    </row>
    <row r="23" spans="1:21" ht="15" customHeight="1" x14ac:dyDescent="0.25">
      <c r="A23" s="319"/>
      <c r="B23" s="337"/>
      <c r="C23" s="351"/>
      <c r="D23" s="307"/>
      <c r="E23" s="99"/>
      <c r="F23" s="290" t="s">
        <v>1</v>
      </c>
      <c r="G23" s="290"/>
      <c r="H23" s="291"/>
      <c r="I23" s="21"/>
      <c r="J23" s="329" t="s">
        <v>21</v>
      </c>
      <c r="K23" s="329"/>
      <c r="L23" s="330"/>
      <c r="M23" s="343"/>
      <c r="N23" s="337"/>
      <c r="O23" s="338"/>
      <c r="P23" s="307"/>
    </row>
    <row r="24" spans="1:21" ht="15" customHeight="1" x14ac:dyDescent="0.25">
      <c r="A24" s="319" t="s">
        <v>15</v>
      </c>
      <c r="B24" s="337"/>
      <c r="C24" s="351"/>
      <c r="D24" s="307"/>
      <c r="E24" s="99"/>
      <c r="F24" s="49"/>
      <c r="G24" s="49"/>
      <c r="H24" s="27"/>
      <c r="I24" s="21"/>
      <c r="J24" s="9"/>
      <c r="K24" s="9"/>
      <c r="L24" s="25"/>
      <c r="M24" s="343"/>
      <c r="N24" s="339"/>
      <c r="O24" s="340"/>
      <c r="P24" s="341"/>
    </row>
    <row r="25" spans="1:21" s="16" customFormat="1" ht="15" customHeight="1" x14ac:dyDescent="0.25">
      <c r="A25" s="319"/>
      <c r="B25" s="337"/>
      <c r="C25" s="351"/>
      <c r="D25" s="307"/>
      <c r="E25" s="22"/>
      <c r="F25" s="352" t="s">
        <v>22</v>
      </c>
      <c r="G25" s="353"/>
      <c r="H25" s="354"/>
      <c r="I25" s="22"/>
      <c r="J25" s="352" t="s">
        <v>22</v>
      </c>
      <c r="K25" s="353"/>
      <c r="L25" s="354"/>
      <c r="M25" s="103"/>
      <c r="N25" s="96"/>
      <c r="O25" s="96"/>
      <c r="P25" s="96"/>
      <c r="Q25" s="52"/>
      <c r="R25" s="52"/>
      <c r="S25" s="52"/>
      <c r="T25" s="52"/>
      <c r="U25" s="52"/>
    </row>
    <row r="26" spans="1:21" ht="13.9" customHeight="1" x14ac:dyDescent="0.25">
      <c r="A26" s="319" t="s">
        <v>305</v>
      </c>
      <c r="B26" s="337"/>
      <c r="C26" s="351"/>
      <c r="D26" s="307"/>
      <c r="E26" s="296"/>
      <c r="F26" s="355"/>
      <c r="G26" s="356"/>
      <c r="H26" s="357"/>
      <c r="I26" s="307"/>
      <c r="J26" s="355"/>
      <c r="K26" s="356"/>
      <c r="L26" s="357"/>
      <c r="M26" s="94"/>
      <c r="N26" s="50"/>
      <c r="O26" s="96"/>
      <c r="P26" s="51"/>
    </row>
    <row r="27" spans="1:21" ht="14.45" customHeight="1" x14ac:dyDescent="0.25">
      <c r="A27" s="319"/>
      <c r="B27" s="339"/>
      <c r="C27" s="340"/>
      <c r="D27" s="341"/>
      <c r="E27" s="296"/>
      <c r="F27" s="355"/>
      <c r="G27" s="356"/>
      <c r="H27" s="357"/>
      <c r="I27" s="307"/>
      <c r="J27" s="355"/>
      <c r="K27" s="356"/>
      <c r="L27" s="357"/>
      <c r="M27" s="94"/>
      <c r="N27" s="50"/>
      <c r="O27" s="50"/>
      <c r="P27" s="51"/>
    </row>
    <row r="28" spans="1:21" ht="13.9" customHeight="1" x14ac:dyDescent="0.25">
      <c r="A28" s="319" t="s">
        <v>17</v>
      </c>
      <c r="B28" s="322" t="s">
        <v>16</v>
      </c>
      <c r="C28" s="322"/>
      <c r="D28" s="323"/>
      <c r="E28" s="296"/>
      <c r="F28" s="358"/>
      <c r="G28" s="359"/>
      <c r="H28" s="360"/>
      <c r="I28" s="307"/>
      <c r="J28" s="358"/>
      <c r="K28" s="359"/>
      <c r="L28" s="360"/>
      <c r="M28" s="94"/>
      <c r="N28" s="50"/>
      <c r="O28" s="50"/>
      <c r="P28" s="50"/>
    </row>
    <row r="29" spans="1:21" ht="14.45" customHeight="1" x14ac:dyDescent="0.25">
      <c r="A29" s="319"/>
      <c r="B29" s="324"/>
      <c r="C29" s="324"/>
      <c r="D29" s="325"/>
      <c r="E29" s="99"/>
      <c r="H29" s="6"/>
      <c r="I29" s="99"/>
      <c r="L29" s="6"/>
      <c r="M29" s="47"/>
      <c r="N29" s="51"/>
      <c r="O29" s="51"/>
      <c r="P29" s="51"/>
    </row>
    <row r="30" spans="1:21" ht="15" customHeight="1" x14ac:dyDescent="0.25">
      <c r="A30" s="315" t="s">
        <v>18</v>
      </c>
      <c r="B30" s="308" t="s">
        <v>19</v>
      </c>
      <c r="C30" s="285"/>
      <c r="D30" s="286"/>
      <c r="E30" s="6"/>
      <c r="H30" s="6"/>
      <c r="I30" s="97"/>
      <c r="J30" s="9"/>
      <c r="K30" s="9"/>
      <c r="L30" s="99"/>
      <c r="M30" s="93"/>
      <c r="N30" s="51"/>
      <c r="O30" s="51"/>
      <c r="P30" s="51"/>
    </row>
    <row r="31" spans="1:21" x14ac:dyDescent="0.25">
      <c r="A31" s="315"/>
      <c r="B31" s="309"/>
      <c r="C31" s="310"/>
      <c r="D31" s="311"/>
      <c r="E31" s="99"/>
      <c r="F31" s="13"/>
      <c r="G31" s="13"/>
      <c r="H31" s="30"/>
      <c r="I31" s="6"/>
      <c r="L31" s="24"/>
      <c r="M31" s="47"/>
      <c r="N31" s="51"/>
      <c r="O31" s="51"/>
      <c r="P31" s="51"/>
    </row>
    <row r="32" spans="1:21" ht="14.45" customHeight="1" x14ac:dyDescent="0.25">
      <c r="A32" s="315"/>
      <c r="B32" s="309"/>
      <c r="C32" s="310"/>
      <c r="D32" s="311"/>
      <c r="E32" s="296"/>
      <c r="F32" s="297" t="s">
        <v>318</v>
      </c>
      <c r="G32" s="297"/>
      <c r="H32" s="298"/>
      <c r="I32" s="296"/>
      <c r="J32" s="297" t="s">
        <v>317</v>
      </c>
      <c r="K32" s="297"/>
      <c r="L32" s="298"/>
      <c r="M32" s="93"/>
      <c r="N32" s="51"/>
      <c r="O32" s="51"/>
      <c r="P32" s="51"/>
    </row>
    <row r="33" spans="1:16" x14ac:dyDescent="0.25">
      <c r="A33" s="316"/>
      <c r="B33" s="312"/>
      <c r="C33" s="313"/>
      <c r="D33" s="314"/>
      <c r="E33" s="296"/>
      <c r="F33" s="299"/>
      <c r="G33" s="299"/>
      <c r="H33" s="300"/>
      <c r="I33" s="296"/>
      <c r="J33" s="299"/>
      <c r="K33" s="299"/>
      <c r="L33" s="300"/>
      <c r="M33" s="93"/>
      <c r="N33" s="51"/>
      <c r="O33" s="51"/>
      <c r="P33" s="51"/>
    </row>
    <row r="34" spans="1:16" x14ac:dyDescent="0.25">
      <c r="A34" s="102"/>
      <c r="B34" s="51"/>
      <c r="C34" s="51"/>
      <c r="D34" s="51"/>
      <c r="E34" s="296"/>
      <c r="F34" s="299"/>
      <c r="G34" s="299"/>
      <c r="H34" s="300"/>
      <c r="I34" s="296"/>
      <c r="J34" s="299"/>
      <c r="K34" s="299"/>
      <c r="L34" s="300"/>
      <c r="M34" s="93"/>
      <c r="N34" s="51"/>
      <c r="O34" s="51"/>
      <c r="P34" s="51"/>
    </row>
    <row r="35" spans="1:16" x14ac:dyDescent="0.25">
      <c r="A35" s="102"/>
      <c r="B35" s="51"/>
      <c r="C35" s="51"/>
      <c r="D35" s="51"/>
      <c r="E35" s="296"/>
      <c r="F35" s="301"/>
      <c r="G35" s="301"/>
      <c r="H35" s="302"/>
      <c r="I35" s="296"/>
      <c r="J35" s="301"/>
      <c r="K35" s="301"/>
      <c r="L35" s="302"/>
      <c r="M35" s="93"/>
      <c r="N35" s="51"/>
      <c r="O35" s="51"/>
      <c r="P35" s="51"/>
    </row>
    <row r="36" spans="1:16" x14ac:dyDescent="0.25">
      <c r="A36" s="102"/>
      <c r="B36" s="51"/>
      <c r="C36" s="51"/>
      <c r="D36" s="51"/>
      <c r="N36" s="51"/>
      <c r="O36" s="51"/>
      <c r="P36" s="51"/>
    </row>
    <row r="37" spans="1:16" x14ac:dyDescent="0.25">
      <c r="A37" s="102"/>
      <c r="B37" s="51"/>
      <c r="C37" s="51"/>
      <c r="D37" s="51"/>
    </row>
    <row r="38" spans="1:16" x14ac:dyDescent="0.25">
      <c r="F38" t="s">
        <v>172</v>
      </c>
      <c r="G38" t="s">
        <v>171</v>
      </c>
      <c r="H38" t="s">
        <v>170</v>
      </c>
      <c r="J38" t="s">
        <v>192</v>
      </c>
      <c r="K38" t="s">
        <v>195</v>
      </c>
      <c r="L38" t="s">
        <v>198</v>
      </c>
      <c r="O38" t="s">
        <v>238</v>
      </c>
      <c r="P38" t="s">
        <v>233</v>
      </c>
    </row>
    <row r="39" spans="1:16" x14ac:dyDescent="0.25">
      <c r="F39" t="s">
        <v>166</v>
      </c>
      <c r="G39" t="s">
        <v>167</v>
      </c>
      <c r="H39" t="s">
        <v>169</v>
      </c>
      <c r="J39" t="s">
        <v>193</v>
      </c>
      <c r="K39" t="s">
        <v>196</v>
      </c>
      <c r="L39" t="s">
        <v>199</v>
      </c>
      <c r="N39" t="s">
        <v>219</v>
      </c>
      <c r="O39" t="s">
        <v>239</v>
      </c>
      <c r="P39" t="s">
        <v>234</v>
      </c>
    </row>
    <row r="40" spans="1:16" x14ac:dyDescent="0.25">
      <c r="F40" t="s">
        <v>165</v>
      </c>
      <c r="G40" t="s">
        <v>168</v>
      </c>
      <c r="H40" t="s">
        <v>173</v>
      </c>
      <c r="J40" t="s">
        <v>194</v>
      </c>
      <c r="K40" t="s">
        <v>197</v>
      </c>
      <c r="L40" t="s">
        <v>200</v>
      </c>
      <c r="N40" t="s">
        <v>220</v>
      </c>
      <c r="O40" t="s">
        <v>240</v>
      </c>
      <c r="P40" t="s">
        <v>235</v>
      </c>
    </row>
    <row r="42" spans="1:16" x14ac:dyDescent="0.25">
      <c r="F42" t="s">
        <v>174</v>
      </c>
      <c r="G42" t="s">
        <v>179</v>
      </c>
      <c r="H42" t="s">
        <v>180</v>
      </c>
      <c r="J42" t="s">
        <v>201</v>
      </c>
      <c r="K42" t="s">
        <v>204</v>
      </c>
      <c r="L42" t="s">
        <v>207</v>
      </c>
      <c r="N42" t="s">
        <v>223</v>
      </c>
      <c r="O42" t="s">
        <v>229</v>
      </c>
      <c r="P42" t="s">
        <v>224</v>
      </c>
    </row>
    <row r="43" spans="1:16" x14ac:dyDescent="0.25">
      <c r="F43" t="s">
        <v>175</v>
      </c>
      <c r="G43" t="s">
        <v>178</v>
      </c>
      <c r="H43" t="s">
        <v>181</v>
      </c>
      <c r="J43" t="s">
        <v>202</v>
      </c>
      <c r="K43" t="s">
        <v>205</v>
      </c>
      <c r="L43" t="s">
        <v>208</v>
      </c>
      <c r="N43" t="s">
        <v>221</v>
      </c>
      <c r="O43" t="s">
        <v>230</v>
      </c>
      <c r="P43" t="s">
        <v>225</v>
      </c>
    </row>
    <row r="44" spans="1:16" x14ac:dyDescent="0.25">
      <c r="F44" t="s">
        <v>176</v>
      </c>
      <c r="G44" t="s">
        <v>177</v>
      </c>
      <c r="H44" t="s">
        <v>182</v>
      </c>
      <c r="J44" t="s">
        <v>203</v>
      </c>
      <c r="K44" t="s">
        <v>206</v>
      </c>
      <c r="L44" t="s">
        <v>209</v>
      </c>
      <c r="N44" t="s">
        <v>222</v>
      </c>
      <c r="O44" t="s">
        <v>231</v>
      </c>
      <c r="P44" t="s">
        <v>226</v>
      </c>
    </row>
    <row r="45" spans="1:16" x14ac:dyDescent="0.25">
      <c r="N45" t="s">
        <v>228</v>
      </c>
      <c r="O45" t="s">
        <v>232</v>
      </c>
      <c r="P45" t="s">
        <v>227</v>
      </c>
    </row>
    <row r="46" spans="1:16" x14ac:dyDescent="0.25">
      <c r="F46" t="s">
        <v>183</v>
      </c>
      <c r="G46" t="s">
        <v>188</v>
      </c>
      <c r="H46" t="s">
        <v>189</v>
      </c>
      <c r="J46" t="s">
        <v>210</v>
      </c>
      <c r="K46" t="s">
        <v>215</v>
      </c>
      <c r="L46" t="s">
        <v>216</v>
      </c>
    </row>
    <row r="47" spans="1:16" x14ac:dyDescent="0.25">
      <c r="F47" t="s">
        <v>184</v>
      </c>
      <c r="G47" t="s">
        <v>187</v>
      </c>
      <c r="H47" t="s">
        <v>190</v>
      </c>
      <c r="J47" t="s">
        <v>211</v>
      </c>
      <c r="K47" t="s">
        <v>214</v>
      </c>
      <c r="L47" t="s">
        <v>217</v>
      </c>
    </row>
    <row r="48" spans="1:16" x14ac:dyDescent="0.25">
      <c r="F48" t="s">
        <v>185</v>
      </c>
      <c r="G48" t="s">
        <v>186</v>
      </c>
      <c r="H48" t="s">
        <v>191</v>
      </c>
      <c r="J48" t="s">
        <v>212</v>
      </c>
      <c r="K48" t="s">
        <v>213</v>
      </c>
      <c r="L48" t="s">
        <v>218</v>
      </c>
    </row>
    <row r="51" spans="6:15" x14ac:dyDescent="0.25">
      <c r="F51" t="s">
        <v>236</v>
      </c>
      <c r="J51" t="s">
        <v>237</v>
      </c>
      <c r="O51" t="s">
        <v>241</v>
      </c>
    </row>
  </sheetData>
  <mergeCells count="52">
    <mergeCell ref="B3:D4"/>
    <mergeCell ref="F3:H3"/>
    <mergeCell ref="J3:L3"/>
    <mergeCell ref="N3:P3"/>
    <mergeCell ref="B5:D19"/>
    <mergeCell ref="M6:M8"/>
    <mergeCell ref="N11:P11"/>
    <mergeCell ref="E12:E14"/>
    <mergeCell ref="I12:I14"/>
    <mergeCell ref="M12:M14"/>
    <mergeCell ref="J9:L9"/>
    <mergeCell ref="N9:P9"/>
    <mergeCell ref="F5:H9"/>
    <mergeCell ref="J7:L8"/>
    <mergeCell ref="N12:P15"/>
    <mergeCell ref="N5:P8"/>
    <mergeCell ref="J25:L28"/>
    <mergeCell ref="A13:A14"/>
    <mergeCell ref="F15:H15"/>
    <mergeCell ref="J15:L15"/>
    <mergeCell ref="A16:A17"/>
    <mergeCell ref="F17:H17"/>
    <mergeCell ref="J17:L17"/>
    <mergeCell ref="F11:H14"/>
    <mergeCell ref="J11:L14"/>
    <mergeCell ref="N17:P17"/>
    <mergeCell ref="M19:M21"/>
    <mergeCell ref="N19:P21"/>
    <mergeCell ref="A20:A21"/>
    <mergeCell ref="E20:E22"/>
    <mergeCell ref="I20:I22"/>
    <mergeCell ref="A22:A23"/>
    <mergeCell ref="M22:M24"/>
    <mergeCell ref="N22:P24"/>
    <mergeCell ref="F23:H23"/>
    <mergeCell ref="J23:L23"/>
    <mergeCell ref="J32:L35"/>
    <mergeCell ref="A26:A27"/>
    <mergeCell ref="E26:E28"/>
    <mergeCell ref="I26:I28"/>
    <mergeCell ref="A28:A29"/>
    <mergeCell ref="B28:D29"/>
    <mergeCell ref="B20:D27"/>
    <mergeCell ref="F19:H22"/>
    <mergeCell ref="A30:A33"/>
    <mergeCell ref="B30:D33"/>
    <mergeCell ref="E32:E35"/>
    <mergeCell ref="F32:H35"/>
    <mergeCell ref="I32:I35"/>
    <mergeCell ref="A24:A25"/>
    <mergeCell ref="J19:L22"/>
    <mergeCell ref="F25:H28"/>
  </mergeCells>
  <pageMargins left="0.7" right="0.7" top="0.75" bottom="0.75" header="0.3" footer="0.3"/>
  <pageSetup paperSize="8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B5" sqref="B5"/>
    </sheetView>
  </sheetViews>
  <sheetFormatPr defaultRowHeight="15" x14ac:dyDescent="0.25"/>
  <cols>
    <col min="1" max="1" width="70.85546875" customWidth="1"/>
    <col min="2" max="2" width="51.7109375" customWidth="1"/>
    <col min="3" max="3" width="8.42578125" style="51" customWidth="1"/>
    <col min="4" max="4" width="9.140625" style="57"/>
  </cols>
  <sheetData>
    <row r="1" spans="1:4" x14ac:dyDescent="0.25">
      <c r="A1" s="56" t="s">
        <v>25</v>
      </c>
      <c r="B1" s="56" t="s">
        <v>242</v>
      </c>
    </row>
    <row r="2" spans="1:4" x14ac:dyDescent="0.25">
      <c r="A2" s="65" t="s">
        <v>243</v>
      </c>
      <c r="B2" s="66" t="s">
        <v>38</v>
      </c>
      <c r="C2" s="67"/>
      <c r="D2" s="68"/>
    </row>
    <row r="3" spans="1:4" ht="30" x14ac:dyDescent="0.25">
      <c r="A3" s="69" t="s">
        <v>244</v>
      </c>
      <c r="B3" s="54" t="s">
        <v>38</v>
      </c>
      <c r="C3" s="58"/>
      <c r="D3" s="70"/>
    </row>
    <row r="4" spans="1:4" ht="30" x14ac:dyDescent="0.25">
      <c r="C4" s="58"/>
      <c r="D4" s="71" t="s">
        <v>269</v>
      </c>
    </row>
    <row r="5" spans="1:4" ht="30" x14ac:dyDescent="0.25">
      <c r="A5" s="69" t="s">
        <v>248</v>
      </c>
      <c r="B5" s="55" t="s">
        <v>249</v>
      </c>
      <c r="C5" s="58"/>
      <c r="D5" s="70"/>
    </row>
    <row r="6" spans="1:4" ht="57.75" x14ac:dyDescent="0.25">
      <c r="A6" s="72" t="s">
        <v>250</v>
      </c>
      <c r="B6" s="73" t="s">
        <v>251</v>
      </c>
      <c r="C6" s="74"/>
      <c r="D6" s="75"/>
    </row>
    <row r="7" spans="1:4" ht="27.75" x14ac:dyDescent="0.25">
      <c r="A7" s="65" t="s">
        <v>252</v>
      </c>
      <c r="B7" s="77" t="s">
        <v>253</v>
      </c>
      <c r="C7" s="78"/>
      <c r="D7" s="79" t="s">
        <v>254</v>
      </c>
    </row>
    <row r="8" spans="1:4" ht="30" x14ac:dyDescent="0.25">
      <c r="A8" s="69" t="s">
        <v>255</v>
      </c>
      <c r="B8" s="55" t="s">
        <v>253</v>
      </c>
      <c r="C8" s="59"/>
      <c r="D8" s="70"/>
    </row>
    <row r="9" spans="1:4" ht="30" x14ac:dyDescent="0.25">
      <c r="A9" s="72" t="s">
        <v>256</v>
      </c>
      <c r="B9" s="73" t="s">
        <v>257</v>
      </c>
      <c r="C9" s="76"/>
      <c r="D9" s="75"/>
    </row>
    <row r="10" spans="1:4" ht="30" x14ac:dyDescent="0.25">
      <c r="A10" s="65" t="s">
        <v>258</v>
      </c>
      <c r="B10" s="66" t="s">
        <v>70</v>
      </c>
      <c r="C10" s="80"/>
      <c r="D10" s="68"/>
    </row>
    <row r="11" spans="1:4" x14ac:dyDescent="0.25">
      <c r="A11" s="69" t="s">
        <v>259</v>
      </c>
      <c r="B11" s="54" t="s">
        <v>70</v>
      </c>
      <c r="C11" s="60"/>
      <c r="D11" s="71" t="s">
        <v>260</v>
      </c>
    </row>
    <row r="12" spans="1:4" ht="75" x14ac:dyDescent="0.25">
      <c r="A12" s="69" t="s">
        <v>261</v>
      </c>
      <c r="B12" s="54" t="s">
        <v>262</v>
      </c>
      <c r="C12" s="60"/>
      <c r="D12" s="70"/>
    </row>
    <row r="13" spans="1:4" ht="30" x14ac:dyDescent="0.25">
      <c r="A13" s="72" t="s">
        <v>263</v>
      </c>
      <c r="B13" s="81" t="s">
        <v>264</v>
      </c>
      <c r="C13" s="82"/>
      <c r="D13" s="75"/>
    </row>
    <row r="14" spans="1:4" ht="30" x14ac:dyDescent="0.25">
      <c r="A14" s="65" t="s">
        <v>265</v>
      </c>
      <c r="B14" s="66" t="s">
        <v>266</v>
      </c>
      <c r="C14" s="83"/>
      <c r="D14" s="68"/>
    </row>
    <row r="15" spans="1:4" ht="30" x14ac:dyDescent="0.25">
      <c r="A15" s="69" t="s">
        <v>267</v>
      </c>
      <c r="B15" s="54" t="s">
        <v>268</v>
      </c>
      <c r="C15" s="61"/>
      <c r="D15" s="71" t="s">
        <v>269</v>
      </c>
    </row>
    <row r="16" spans="1:4" ht="30" x14ac:dyDescent="0.25">
      <c r="A16" s="69" t="s">
        <v>270</v>
      </c>
      <c r="B16" s="54" t="s">
        <v>268</v>
      </c>
      <c r="C16" s="61"/>
      <c r="D16" s="70"/>
    </row>
    <row r="17" spans="1:4" x14ac:dyDescent="0.25">
      <c r="A17" s="72" t="s">
        <v>271</v>
      </c>
      <c r="B17" s="81" t="s">
        <v>268</v>
      </c>
      <c r="C17" s="84"/>
      <c r="D17" s="75"/>
    </row>
    <row r="18" spans="1:4" ht="30" x14ac:dyDescent="0.25">
      <c r="A18" s="65" t="s">
        <v>272</v>
      </c>
      <c r="B18" s="66" t="s">
        <v>273</v>
      </c>
      <c r="C18" s="85"/>
      <c r="D18" s="86" t="s">
        <v>269</v>
      </c>
    </row>
    <row r="19" spans="1:4" ht="25.5" x14ac:dyDescent="0.25">
      <c r="A19" s="69" t="s">
        <v>274</v>
      </c>
      <c r="B19" s="55" t="s">
        <v>275</v>
      </c>
      <c r="C19" s="62"/>
      <c r="D19" s="70"/>
    </row>
    <row r="20" spans="1:4" ht="55.5" x14ac:dyDescent="0.25">
      <c r="A20" s="69" t="s">
        <v>245</v>
      </c>
      <c r="B20" s="55" t="s">
        <v>246</v>
      </c>
      <c r="C20" s="62"/>
      <c r="D20" s="70"/>
    </row>
    <row r="21" spans="1:4" ht="30" x14ac:dyDescent="0.25">
      <c r="A21" s="72" t="s">
        <v>276</v>
      </c>
      <c r="B21" s="81" t="s">
        <v>277</v>
      </c>
      <c r="C21" s="87"/>
      <c r="D21" s="75"/>
    </row>
    <row r="22" spans="1:4" x14ac:dyDescent="0.25">
      <c r="A22" s="65" t="s">
        <v>278</v>
      </c>
      <c r="B22" s="66" t="s">
        <v>279</v>
      </c>
      <c r="C22" s="88"/>
      <c r="D22" s="68"/>
    </row>
    <row r="23" spans="1:4" x14ac:dyDescent="0.25">
      <c r="A23" s="69" t="s">
        <v>280</v>
      </c>
      <c r="B23" s="54" t="s">
        <v>279</v>
      </c>
      <c r="C23" s="63"/>
      <c r="D23" s="70"/>
    </row>
    <row r="24" spans="1:4" ht="30" x14ac:dyDescent="0.25">
      <c r="A24" s="69" t="s">
        <v>281</v>
      </c>
      <c r="B24" s="54" t="s">
        <v>279</v>
      </c>
      <c r="C24" s="63"/>
      <c r="D24" s="71" t="s">
        <v>247</v>
      </c>
    </row>
    <row r="25" spans="1:4" ht="30" x14ac:dyDescent="0.25">
      <c r="A25" s="69" t="s">
        <v>282</v>
      </c>
      <c r="B25" s="54" t="s">
        <v>279</v>
      </c>
      <c r="C25" s="63"/>
      <c r="D25" s="70"/>
    </row>
    <row r="26" spans="1:4" ht="30" x14ac:dyDescent="0.25">
      <c r="A26" s="72" t="s">
        <v>283</v>
      </c>
      <c r="B26" s="81" t="s">
        <v>279</v>
      </c>
      <c r="C26" s="89"/>
      <c r="D26" s="75"/>
    </row>
    <row r="27" spans="1:4" ht="30" x14ac:dyDescent="0.25">
      <c r="A27" s="65" t="s">
        <v>284</v>
      </c>
      <c r="B27" s="66" t="s">
        <v>279</v>
      </c>
      <c r="C27" s="90"/>
      <c r="D27" s="68"/>
    </row>
    <row r="28" spans="1:4" ht="30" x14ac:dyDescent="0.25">
      <c r="A28" s="69" t="s">
        <v>285</v>
      </c>
      <c r="B28" s="54" t="s">
        <v>286</v>
      </c>
      <c r="C28" s="64"/>
      <c r="D28" s="71" t="s">
        <v>345</v>
      </c>
    </row>
    <row r="29" spans="1:4" x14ac:dyDescent="0.25">
      <c r="A29" s="69" t="s">
        <v>325</v>
      </c>
      <c r="B29" s="54" t="s">
        <v>288</v>
      </c>
      <c r="C29" s="64"/>
      <c r="D29" s="71"/>
    </row>
    <row r="30" spans="1:4" x14ac:dyDescent="0.25">
      <c r="A30" s="72" t="s">
        <v>287</v>
      </c>
      <c r="B30" s="81" t="s">
        <v>288</v>
      </c>
      <c r="C30" s="91"/>
      <c r="D30" s="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zoomScale="90" zoomScaleNormal="90" workbookViewId="0">
      <selection activeCell="C7" sqref="C7"/>
    </sheetView>
  </sheetViews>
  <sheetFormatPr defaultRowHeight="15" x14ac:dyDescent="0.25"/>
  <cols>
    <col min="1" max="1" width="12.7109375" style="151" customWidth="1"/>
    <col min="2" max="2" width="49.7109375" customWidth="1"/>
    <col min="3" max="3" width="60.7109375" customWidth="1"/>
    <col min="4" max="4" width="10.140625" customWidth="1"/>
    <col min="5" max="5" width="55" customWidth="1"/>
  </cols>
  <sheetData>
    <row r="1" spans="1:5" ht="29.45" customHeight="1" x14ac:dyDescent="0.25">
      <c r="A1" s="160">
        <v>2</v>
      </c>
      <c r="B1" s="127" t="s">
        <v>50</v>
      </c>
      <c r="C1" s="127" t="s">
        <v>51</v>
      </c>
      <c r="D1" s="36" t="s">
        <v>29</v>
      </c>
      <c r="E1" s="127" t="s">
        <v>70</v>
      </c>
    </row>
    <row r="2" spans="1:5" ht="30" x14ac:dyDescent="0.25">
      <c r="A2" s="155">
        <v>3</v>
      </c>
      <c r="B2" s="36" t="s">
        <v>52</v>
      </c>
      <c r="C2" s="36" t="s">
        <v>53</v>
      </c>
      <c r="D2" s="36" t="s">
        <v>29</v>
      </c>
      <c r="E2" s="159" t="s">
        <v>70</v>
      </c>
    </row>
    <row r="3" spans="1:5" ht="30" x14ac:dyDescent="0.25">
      <c r="A3" s="151">
        <v>3</v>
      </c>
      <c r="B3" s="36" t="s">
        <v>52</v>
      </c>
      <c r="C3" s="36" t="s">
        <v>53</v>
      </c>
      <c r="D3" s="36" t="s">
        <v>29</v>
      </c>
      <c r="E3" s="36" t="s">
        <v>42</v>
      </c>
    </row>
    <row r="4" spans="1:5" ht="45" x14ac:dyDescent="0.25">
      <c r="A4" s="151">
        <v>4</v>
      </c>
      <c r="B4" s="127" t="s">
        <v>96</v>
      </c>
      <c r="C4" s="127" t="s">
        <v>97</v>
      </c>
      <c r="D4" s="36" t="s">
        <v>29</v>
      </c>
      <c r="E4" s="127" t="s">
        <v>42</v>
      </c>
    </row>
    <row r="5" spans="1:5" ht="28.9" customHeight="1" x14ac:dyDescent="0.25">
      <c r="A5" s="155">
        <v>6</v>
      </c>
      <c r="B5" s="36" t="s">
        <v>54</v>
      </c>
      <c r="C5" s="36" t="s">
        <v>55</v>
      </c>
      <c r="D5" s="36" t="s">
        <v>29</v>
      </c>
      <c r="E5" s="36" t="s">
        <v>70</v>
      </c>
    </row>
    <row r="6" spans="1:5" ht="30" customHeight="1" x14ac:dyDescent="0.25">
      <c r="A6" s="155">
        <v>7</v>
      </c>
      <c r="B6" s="36" t="s">
        <v>56</v>
      </c>
      <c r="C6" s="36" t="s">
        <v>57</v>
      </c>
      <c r="D6" s="36" t="s">
        <v>29</v>
      </c>
      <c r="E6" s="36" t="s">
        <v>70</v>
      </c>
    </row>
    <row r="7" spans="1:5" ht="28.9" customHeight="1" x14ac:dyDescent="0.25">
      <c r="A7" s="155">
        <v>8</v>
      </c>
      <c r="B7" s="36" t="s">
        <v>58</v>
      </c>
      <c r="C7" s="36" t="s">
        <v>59</v>
      </c>
      <c r="D7" s="36" t="s">
        <v>29</v>
      </c>
      <c r="E7" s="159" t="s">
        <v>70</v>
      </c>
    </row>
    <row r="8" spans="1:5" ht="30" customHeight="1" x14ac:dyDescent="0.25">
      <c r="A8" s="155">
        <v>8</v>
      </c>
      <c r="B8" s="36" t="s">
        <v>58</v>
      </c>
      <c r="C8" s="36" t="s">
        <v>59</v>
      </c>
      <c r="D8" s="36" t="s">
        <v>29</v>
      </c>
      <c r="E8" s="36" t="s">
        <v>43</v>
      </c>
    </row>
    <row r="9" spans="1:5" ht="30" customHeight="1" x14ac:dyDescent="0.25">
      <c r="A9" s="153">
        <v>9</v>
      </c>
      <c r="B9" s="116" t="s">
        <v>98</v>
      </c>
      <c r="C9" s="116" t="s">
        <v>99</v>
      </c>
      <c r="D9" s="36" t="s">
        <v>29</v>
      </c>
      <c r="E9" s="116" t="s">
        <v>42</v>
      </c>
    </row>
    <row r="10" spans="1:5" ht="30" customHeight="1" x14ac:dyDescent="0.25">
      <c r="A10" s="154">
        <v>10</v>
      </c>
      <c r="B10" s="116" t="s">
        <v>129</v>
      </c>
      <c r="C10" s="116" t="s">
        <v>130</v>
      </c>
      <c r="D10" s="36" t="s">
        <v>29</v>
      </c>
      <c r="E10" s="116" t="s">
        <v>43</v>
      </c>
    </row>
    <row r="11" spans="1:5" ht="30" customHeight="1" x14ac:dyDescent="0.25">
      <c r="A11" s="153">
        <v>10</v>
      </c>
      <c r="B11" s="116" t="s">
        <v>129</v>
      </c>
      <c r="C11" s="116" t="s">
        <v>130</v>
      </c>
      <c r="D11" s="36" t="s">
        <v>29</v>
      </c>
      <c r="E11" s="164" t="s">
        <v>44</v>
      </c>
    </row>
    <row r="12" spans="1:5" ht="29.45" customHeight="1" x14ac:dyDescent="0.25">
      <c r="A12" s="151">
        <v>10</v>
      </c>
      <c r="B12" s="127" t="s">
        <v>129</v>
      </c>
      <c r="C12" s="127" t="s">
        <v>130</v>
      </c>
      <c r="D12" s="148" t="s">
        <v>29</v>
      </c>
      <c r="E12" s="127" t="s">
        <v>156</v>
      </c>
    </row>
    <row r="13" spans="1:5" ht="29.45" customHeight="1" x14ac:dyDescent="0.25">
      <c r="A13" s="157">
        <v>13</v>
      </c>
      <c r="B13" s="127" t="s">
        <v>100</v>
      </c>
      <c r="C13" s="127" t="s">
        <v>101</v>
      </c>
      <c r="D13" s="127" t="s">
        <v>29</v>
      </c>
      <c r="E13" s="127" t="s">
        <v>42</v>
      </c>
    </row>
    <row r="14" spans="1:5" ht="28.9" customHeight="1" x14ac:dyDescent="0.25">
      <c r="A14" s="151">
        <v>17</v>
      </c>
      <c r="B14" s="36" t="s">
        <v>133</v>
      </c>
      <c r="C14" s="36" t="s">
        <v>134</v>
      </c>
      <c r="D14" s="36" t="s">
        <v>29</v>
      </c>
      <c r="E14" s="159" t="s">
        <v>44</v>
      </c>
    </row>
    <row r="15" spans="1:5" ht="28.15" customHeight="1" x14ac:dyDescent="0.25">
      <c r="A15" s="151">
        <v>17</v>
      </c>
      <c r="B15" s="36" t="s">
        <v>133</v>
      </c>
      <c r="C15" s="36" t="s">
        <v>134</v>
      </c>
      <c r="D15" s="36" t="s">
        <v>29</v>
      </c>
      <c r="E15" s="36" t="s">
        <v>40</v>
      </c>
    </row>
    <row r="16" spans="1:5" ht="29.45" customHeight="1" x14ac:dyDescent="0.25">
      <c r="A16" s="151">
        <v>19</v>
      </c>
      <c r="B16" s="148" t="s">
        <v>72</v>
      </c>
      <c r="C16" s="148" t="s">
        <v>73</v>
      </c>
      <c r="D16" s="36" t="s">
        <v>29</v>
      </c>
      <c r="E16" s="159" t="s">
        <v>90</v>
      </c>
    </row>
    <row r="17" spans="1:13" ht="28.9" customHeight="1" x14ac:dyDescent="0.25">
      <c r="A17" s="151">
        <v>19</v>
      </c>
      <c r="B17" s="36" t="s">
        <v>72</v>
      </c>
      <c r="C17" s="36" t="s">
        <v>73</v>
      </c>
      <c r="D17" s="36" t="s">
        <v>29</v>
      </c>
      <c r="E17" s="36" t="s">
        <v>95</v>
      </c>
    </row>
    <row r="18" spans="1:13" ht="28.9" customHeight="1" x14ac:dyDescent="0.25">
      <c r="A18" s="151">
        <v>19</v>
      </c>
      <c r="B18" s="36" t="s">
        <v>72</v>
      </c>
      <c r="C18" s="36" t="s">
        <v>73</v>
      </c>
      <c r="D18" s="36" t="s">
        <v>29</v>
      </c>
      <c r="E18" s="36" t="s">
        <v>42</v>
      </c>
    </row>
    <row r="19" spans="1:13" ht="28.9" customHeight="1" x14ac:dyDescent="0.25">
      <c r="A19" s="151">
        <v>19</v>
      </c>
      <c r="B19" s="36" t="s">
        <v>72</v>
      </c>
      <c r="C19" s="36" t="s">
        <v>73</v>
      </c>
      <c r="D19" s="36" t="s">
        <v>29</v>
      </c>
      <c r="E19" s="36" t="s">
        <v>44</v>
      </c>
    </row>
    <row r="20" spans="1:13" ht="28.15" customHeight="1" x14ac:dyDescent="0.25">
      <c r="A20" s="151">
        <v>19</v>
      </c>
      <c r="B20" s="36" t="s">
        <v>72</v>
      </c>
      <c r="C20" s="36" t="s">
        <v>73</v>
      </c>
      <c r="D20" s="36" t="s">
        <v>29</v>
      </c>
      <c r="E20" s="36" t="s">
        <v>40</v>
      </c>
    </row>
    <row r="21" spans="1:13" ht="28.9" customHeight="1" x14ac:dyDescent="0.25">
      <c r="A21" s="151">
        <v>20</v>
      </c>
      <c r="B21" s="36" t="s">
        <v>102</v>
      </c>
      <c r="C21" s="36" t="s">
        <v>103</v>
      </c>
      <c r="D21" s="36" t="s">
        <v>29</v>
      </c>
      <c r="E21" s="36" t="s">
        <v>42</v>
      </c>
    </row>
    <row r="22" spans="1:13" ht="28.15" customHeight="1" x14ac:dyDescent="0.25">
      <c r="A22" s="151">
        <v>20</v>
      </c>
      <c r="B22" s="36" t="s">
        <v>102</v>
      </c>
      <c r="C22" s="36" t="s">
        <v>103</v>
      </c>
      <c r="D22" s="36" t="s">
        <v>29</v>
      </c>
      <c r="E22" s="159" t="s">
        <v>44</v>
      </c>
    </row>
    <row r="23" spans="1:13" ht="30" x14ac:dyDescent="0.25">
      <c r="A23" s="151">
        <v>21</v>
      </c>
      <c r="B23" s="36" t="s">
        <v>135</v>
      </c>
      <c r="C23" s="36" t="s">
        <v>136</v>
      </c>
      <c r="D23" s="36" t="s">
        <v>29</v>
      </c>
      <c r="E23" s="159" t="s">
        <v>44</v>
      </c>
    </row>
    <row r="24" spans="1:13" ht="30" x14ac:dyDescent="0.25">
      <c r="A24" s="151">
        <v>21</v>
      </c>
      <c r="B24" s="36" t="s">
        <v>135</v>
      </c>
      <c r="C24" s="36" t="s">
        <v>136</v>
      </c>
      <c r="D24" s="36" t="s">
        <v>29</v>
      </c>
      <c r="E24" s="36" t="s">
        <v>40</v>
      </c>
    </row>
    <row r="25" spans="1:13" ht="30" x14ac:dyDescent="0.25">
      <c r="A25" s="151">
        <v>22</v>
      </c>
      <c r="B25" s="36" t="s">
        <v>91</v>
      </c>
      <c r="C25" s="36" t="s">
        <v>92</v>
      </c>
      <c r="D25" s="36" t="s">
        <v>29</v>
      </c>
      <c r="E25" s="36" t="s">
        <v>95</v>
      </c>
    </row>
    <row r="26" spans="1:13" x14ac:dyDescent="0.25">
      <c r="A26" s="153">
        <v>25</v>
      </c>
      <c r="B26" s="170" t="s">
        <v>74</v>
      </c>
      <c r="C26" s="170" t="s">
        <v>75</v>
      </c>
      <c r="D26" s="116" t="s">
        <v>29</v>
      </c>
      <c r="E26" s="116" t="s">
        <v>90</v>
      </c>
      <c r="F26" s="115"/>
      <c r="G26" s="115"/>
      <c r="H26" s="115"/>
      <c r="I26" s="115"/>
      <c r="J26" s="115"/>
      <c r="K26" s="115"/>
      <c r="L26" s="115"/>
      <c r="M26" s="115">
        <v>1</v>
      </c>
    </row>
    <row r="27" spans="1:13" ht="30" x14ac:dyDescent="0.25">
      <c r="A27" s="151">
        <v>25</v>
      </c>
      <c r="B27" s="36" t="s">
        <v>74</v>
      </c>
      <c r="C27" s="36" t="s">
        <v>75</v>
      </c>
      <c r="D27" s="148" t="s">
        <v>29</v>
      </c>
      <c r="E27" s="159" t="s">
        <v>156</v>
      </c>
    </row>
    <row r="28" spans="1:13" ht="30" x14ac:dyDescent="0.25">
      <c r="A28" s="157">
        <v>28</v>
      </c>
      <c r="B28" s="127" t="s">
        <v>104</v>
      </c>
      <c r="C28" s="127" t="s">
        <v>105</v>
      </c>
      <c r="D28" s="36" t="s">
        <v>29</v>
      </c>
      <c r="E28" s="127" t="s">
        <v>42</v>
      </c>
    </row>
    <row r="29" spans="1:13" ht="30" x14ac:dyDescent="0.25">
      <c r="A29" s="151">
        <v>29</v>
      </c>
      <c r="B29" s="36" t="s">
        <v>137</v>
      </c>
      <c r="C29" s="36" t="s">
        <v>138</v>
      </c>
      <c r="D29" s="36" t="s">
        <v>29</v>
      </c>
      <c r="E29" s="36" t="s">
        <v>44</v>
      </c>
    </row>
    <row r="30" spans="1:13" ht="28.9" customHeight="1" x14ac:dyDescent="0.25">
      <c r="A30" s="151">
        <v>29</v>
      </c>
      <c r="B30" s="127" t="s">
        <v>137</v>
      </c>
      <c r="C30" s="127" t="s">
        <v>138</v>
      </c>
      <c r="D30" s="36" t="s">
        <v>29</v>
      </c>
      <c r="E30" s="165" t="s">
        <v>40</v>
      </c>
    </row>
    <row r="31" spans="1:13" ht="28.9" customHeight="1" x14ac:dyDescent="0.25">
      <c r="A31" s="153">
        <v>30</v>
      </c>
      <c r="B31" s="116" t="s">
        <v>106</v>
      </c>
      <c r="C31" s="116" t="s">
        <v>107</v>
      </c>
      <c r="D31" s="36" t="s">
        <v>29</v>
      </c>
      <c r="E31" s="116" t="s">
        <v>42</v>
      </c>
      <c r="F31" s="124"/>
      <c r="G31" s="124"/>
      <c r="H31" s="118"/>
      <c r="I31" s="119"/>
      <c r="J31" s="118">
        <v>1</v>
      </c>
      <c r="K31" s="119" t="s">
        <v>327</v>
      </c>
      <c r="L31" s="118"/>
      <c r="M31" s="118">
        <v>1</v>
      </c>
    </row>
    <row r="32" spans="1:13" ht="29.45" customHeight="1" x14ac:dyDescent="0.25">
      <c r="A32" s="155">
        <v>31</v>
      </c>
      <c r="B32" s="36" t="s">
        <v>131</v>
      </c>
      <c r="C32" s="36" t="s">
        <v>132</v>
      </c>
      <c r="D32" s="36" t="s">
        <v>29</v>
      </c>
      <c r="E32" s="159" t="s">
        <v>43</v>
      </c>
    </row>
    <row r="33" spans="1:13" ht="29.45" customHeight="1" x14ac:dyDescent="0.25">
      <c r="A33" s="153">
        <v>31</v>
      </c>
      <c r="B33" s="116" t="s">
        <v>131</v>
      </c>
      <c r="C33" s="116" t="s">
        <v>132</v>
      </c>
      <c r="D33" s="36" t="s">
        <v>29</v>
      </c>
      <c r="E33" s="116" t="s">
        <v>40</v>
      </c>
      <c r="F33" s="124"/>
      <c r="G33" s="124"/>
      <c r="H33" s="120"/>
      <c r="I33" s="120"/>
      <c r="J33" s="120"/>
      <c r="K33" s="120"/>
      <c r="L33" s="120"/>
      <c r="M33" s="120">
        <v>1</v>
      </c>
    </row>
    <row r="34" spans="1:13" ht="30" x14ac:dyDescent="0.25">
      <c r="A34" s="160">
        <v>33</v>
      </c>
      <c r="B34" s="127" t="s">
        <v>60</v>
      </c>
      <c r="C34" s="127" t="s">
        <v>61</v>
      </c>
      <c r="D34" s="36" t="s">
        <v>29</v>
      </c>
      <c r="E34" s="36" t="s">
        <v>70</v>
      </c>
    </row>
    <row r="35" spans="1:13" ht="45" x14ac:dyDescent="0.25">
      <c r="A35" s="168">
        <v>35</v>
      </c>
      <c r="B35" s="161" t="s">
        <v>143</v>
      </c>
      <c r="C35" s="161" t="s">
        <v>144</v>
      </c>
      <c r="D35" s="36" t="s">
        <v>29</v>
      </c>
      <c r="E35" s="161" t="s">
        <v>40</v>
      </c>
    </row>
    <row r="36" spans="1:13" ht="30" x14ac:dyDescent="0.25">
      <c r="A36" s="156">
        <v>36</v>
      </c>
      <c r="B36" s="126" t="s">
        <v>326</v>
      </c>
      <c r="C36" s="126" t="s">
        <v>145</v>
      </c>
      <c r="D36" s="36" t="s">
        <v>29</v>
      </c>
      <c r="E36" s="126" t="s">
        <v>40</v>
      </c>
      <c r="F36" s="124"/>
      <c r="G36" s="124"/>
      <c r="H36" s="121"/>
      <c r="I36" s="121"/>
      <c r="J36" s="121"/>
      <c r="K36" s="121"/>
      <c r="L36" s="121"/>
      <c r="M36" s="121">
        <v>1</v>
      </c>
    </row>
    <row r="37" spans="1:13" ht="20.25" customHeight="1" x14ac:dyDescent="0.25">
      <c r="A37" s="156">
        <v>39</v>
      </c>
      <c r="B37" s="126" t="s">
        <v>108</v>
      </c>
      <c r="C37" s="126" t="s">
        <v>109</v>
      </c>
      <c r="D37" s="36" t="s">
        <v>29</v>
      </c>
      <c r="E37" s="126" t="s">
        <v>42</v>
      </c>
      <c r="F37" s="123" t="s">
        <v>328</v>
      </c>
      <c r="G37" s="124"/>
      <c r="H37" s="122"/>
      <c r="I37" s="122"/>
      <c r="J37" s="122"/>
      <c r="K37" s="122"/>
      <c r="L37" s="122"/>
      <c r="M37" s="122"/>
    </row>
    <row r="38" spans="1:13" ht="20.25" customHeight="1" x14ac:dyDescent="0.25">
      <c r="A38" s="151">
        <v>41</v>
      </c>
      <c r="B38" s="36" t="s">
        <v>46</v>
      </c>
      <c r="C38" s="36" t="s">
        <v>47</v>
      </c>
      <c r="D38" s="36" t="s">
        <v>29</v>
      </c>
      <c r="E38" s="159" t="s">
        <v>41</v>
      </c>
      <c r="F38" s="124"/>
      <c r="G38" s="124"/>
      <c r="H38" s="124"/>
      <c r="I38" s="124"/>
      <c r="J38" s="124"/>
      <c r="K38" s="124"/>
      <c r="L38" s="124">
        <v>1</v>
      </c>
      <c r="M38" s="124"/>
    </row>
    <row r="39" spans="1:13" ht="20.25" customHeight="1" x14ac:dyDescent="0.25">
      <c r="A39" s="156">
        <v>41</v>
      </c>
      <c r="B39" s="126" t="s">
        <v>46</v>
      </c>
      <c r="C39" s="126" t="s">
        <v>47</v>
      </c>
      <c r="D39" s="36" t="s">
        <v>29</v>
      </c>
      <c r="E39" s="126" t="s">
        <v>42</v>
      </c>
      <c r="F39" s="124"/>
      <c r="G39" s="124"/>
      <c r="H39" s="124"/>
      <c r="I39" s="124"/>
      <c r="J39" s="124"/>
      <c r="K39" s="124"/>
      <c r="L39" s="124">
        <v>1</v>
      </c>
      <c r="M39" s="124"/>
    </row>
    <row r="40" spans="1:13" ht="20.25" customHeight="1" x14ac:dyDescent="0.25">
      <c r="A40" s="156">
        <v>41</v>
      </c>
      <c r="B40" s="126" t="s">
        <v>46</v>
      </c>
      <c r="C40" s="126" t="s">
        <v>47</v>
      </c>
      <c r="D40" s="36" t="s">
        <v>29</v>
      </c>
      <c r="E40" s="126" t="s">
        <v>44</v>
      </c>
      <c r="F40" s="124"/>
      <c r="G40" s="124"/>
      <c r="H40" s="124"/>
      <c r="I40" s="124"/>
      <c r="J40" s="124"/>
      <c r="K40" s="124"/>
      <c r="L40" s="124">
        <v>1</v>
      </c>
      <c r="M40" s="124"/>
    </row>
    <row r="41" spans="1:13" ht="20.25" customHeight="1" x14ac:dyDescent="0.25">
      <c r="A41" s="151">
        <v>41</v>
      </c>
      <c r="B41" s="36" t="s">
        <v>46</v>
      </c>
      <c r="C41" s="36" t="s">
        <v>47</v>
      </c>
      <c r="D41" s="36" t="s">
        <v>29</v>
      </c>
      <c r="E41" s="36" t="s">
        <v>40</v>
      </c>
      <c r="F41" s="124"/>
      <c r="G41" s="124"/>
      <c r="H41" s="124"/>
      <c r="I41" s="124"/>
      <c r="J41" s="124"/>
      <c r="K41" s="124"/>
      <c r="L41" s="124"/>
      <c r="M41" s="124"/>
    </row>
    <row r="42" spans="1:13" ht="20.25" customHeight="1" x14ac:dyDescent="0.25">
      <c r="A42" s="151">
        <v>43</v>
      </c>
      <c r="B42" s="36" t="s">
        <v>150</v>
      </c>
      <c r="C42" s="36" t="s">
        <v>151</v>
      </c>
      <c r="D42" s="148" t="s">
        <v>29</v>
      </c>
      <c r="E42" s="36" t="s">
        <v>156</v>
      </c>
      <c r="F42" s="124"/>
      <c r="G42" s="124"/>
      <c r="H42" s="124"/>
      <c r="I42" s="124"/>
      <c r="J42" s="124"/>
      <c r="K42" s="124"/>
      <c r="L42" s="124"/>
      <c r="M42" s="124"/>
    </row>
    <row r="43" spans="1:13" ht="30" x14ac:dyDescent="0.25">
      <c r="A43" s="151">
        <v>44</v>
      </c>
      <c r="B43" s="36" t="s">
        <v>48</v>
      </c>
      <c r="C43" s="36" t="s">
        <v>49</v>
      </c>
      <c r="D43" s="36" t="s">
        <v>29</v>
      </c>
      <c r="E43" s="159" t="s">
        <v>41</v>
      </c>
    </row>
    <row r="44" spans="1:13" ht="30" x14ac:dyDescent="0.25">
      <c r="A44" s="151">
        <v>44</v>
      </c>
      <c r="B44" s="36" t="s">
        <v>48</v>
      </c>
      <c r="C44" s="36" t="s">
        <v>49</v>
      </c>
      <c r="D44" s="36" t="s">
        <v>29</v>
      </c>
      <c r="E44" s="36" t="s">
        <v>42</v>
      </c>
    </row>
    <row r="45" spans="1:13" ht="30" x14ac:dyDescent="0.25">
      <c r="A45" s="151">
        <v>44</v>
      </c>
      <c r="B45" s="36" t="s">
        <v>48</v>
      </c>
      <c r="C45" s="36" t="s">
        <v>49</v>
      </c>
      <c r="D45" s="36" t="s">
        <v>29</v>
      </c>
      <c r="E45" s="36" t="s">
        <v>44</v>
      </c>
    </row>
    <row r="46" spans="1:13" ht="29.45" customHeight="1" x14ac:dyDescent="0.25">
      <c r="A46" s="158">
        <v>47</v>
      </c>
      <c r="B46" s="148" t="s">
        <v>76</v>
      </c>
      <c r="C46" t="s">
        <v>77</v>
      </c>
      <c r="D46" s="36" t="s">
        <v>29</v>
      </c>
      <c r="E46" s="159" t="s">
        <v>90</v>
      </c>
    </row>
    <row r="47" spans="1:13" ht="29.45" customHeight="1" x14ac:dyDescent="0.25">
      <c r="A47" s="151">
        <v>47</v>
      </c>
      <c r="B47" s="36" t="s">
        <v>76</v>
      </c>
      <c r="C47" s="36" t="s">
        <v>77</v>
      </c>
      <c r="D47" s="36" t="s">
        <v>29</v>
      </c>
      <c r="E47" s="36" t="s">
        <v>42</v>
      </c>
    </row>
    <row r="48" spans="1:13" ht="30" customHeight="1" x14ac:dyDescent="0.25">
      <c r="A48" s="151">
        <v>47</v>
      </c>
      <c r="B48" s="36" t="s">
        <v>76</v>
      </c>
      <c r="C48" s="36" t="s">
        <v>77</v>
      </c>
      <c r="D48" s="36" t="s">
        <v>29</v>
      </c>
      <c r="E48" s="36" t="s">
        <v>40</v>
      </c>
    </row>
    <row r="49" spans="1:5" ht="29.45" customHeight="1" x14ac:dyDescent="0.25">
      <c r="A49" s="151">
        <v>51</v>
      </c>
      <c r="B49" s="127" t="s">
        <v>146</v>
      </c>
      <c r="C49" s="127" t="s">
        <v>147</v>
      </c>
      <c r="D49" s="127" t="s">
        <v>29</v>
      </c>
      <c r="E49" s="127" t="s">
        <v>40</v>
      </c>
    </row>
    <row r="50" spans="1:5" ht="28.15" customHeight="1" x14ac:dyDescent="0.25">
      <c r="A50" s="151">
        <v>52</v>
      </c>
      <c r="B50" s="36" t="s">
        <v>110</v>
      </c>
      <c r="C50" s="36" t="s">
        <v>111</v>
      </c>
      <c r="D50" s="36" t="s">
        <v>29</v>
      </c>
      <c r="E50" s="36" t="s">
        <v>42</v>
      </c>
    </row>
    <row r="51" spans="1:5" ht="28.9" customHeight="1" x14ac:dyDescent="0.25">
      <c r="A51" s="151">
        <v>52</v>
      </c>
      <c r="B51" s="36" t="s">
        <v>110</v>
      </c>
      <c r="C51" s="36" t="s">
        <v>111</v>
      </c>
      <c r="D51" s="36" t="s">
        <v>29</v>
      </c>
      <c r="E51" s="159" t="s">
        <v>40</v>
      </c>
    </row>
    <row r="52" spans="1:5" ht="29.45" customHeight="1" x14ac:dyDescent="0.25">
      <c r="A52" s="151">
        <v>53</v>
      </c>
      <c r="B52" s="37" t="s">
        <v>78</v>
      </c>
      <c r="C52" s="36" t="s">
        <v>79</v>
      </c>
      <c r="D52" s="36" t="s">
        <v>29</v>
      </c>
      <c r="E52" s="36" t="s">
        <v>90</v>
      </c>
    </row>
    <row r="53" spans="1:5" ht="28.15" customHeight="1" x14ac:dyDescent="0.25">
      <c r="A53" s="155">
        <v>54</v>
      </c>
      <c r="B53" s="36" t="s">
        <v>62</v>
      </c>
      <c r="C53" s="36" t="s">
        <v>63</v>
      </c>
      <c r="D53" s="36" t="s">
        <v>29</v>
      </c>
      <c r="E53" s="36" t="s">
        <v>70</v>
      </c>
    </row>
    <row r="54" spans="1:5" ht="28.15" customHeight="1" x14ac:dyDescent="0.25">
      <c r="A54" s="155">
        <v>55</v>
      </c>
      <c r="B54" s="36" t="s">
        <v>364</v>
      </c>
      <c r="C54" s="36" t="s">
        <v>392</v>
      </c>
      <c r="D54" s="36" t="s">
        <v>29</v>
      </c>
      <c r="E54" s="36" t="s">
        <v>42</v>
      </c>
    </row>
    <row r="55" spans="1:5" ht="30" x14ac:dyDescent="0.25">
      <c r="A55" s="155">
        <v>57</v>
      </c>
      <c r="B55" s="36" t="s">
        <v>27</v>
      </c>
      <c r="C55" s="36" t="s">
        <v>28</v>
      </c>
      <c r="D55" s="36" t="s">
        <v>29</v>
      </c>
      <c r="E55" s="159" t="s">
        <v>45</v>
      </c>
    </row>
    <row r="56" spans="1:5" ht="30" x14ac:dyDescent="0.25">
      <c r="A56" s="155">
        <v>57</v>
      </c>
      <c r="B56" s="36" t="s">
        <v>27</v>
      </c>
      <c r="C56" s="36" t="s">
        <v>28</v>
      </c>
      <c r="D56" s="36" t="s">
        <v>29</v>
      </c>
      <c r="E56" s="36" t="s">
        <v>70</v>
      </c>
    </row>
    <row r="57" spans="1:5" ht="29.45" customHeight="1" x14ac:dyDescent="0.25">
      <c r="A57" s="151">
        <v>58</v>
      </c>
      <c r="B57" s="36" t="s">
        <v>112</v>
      </c>
      <c r="C57" s="36" t="s">
        <v>113</v>
      </c>
      <c r="D57" s="36" t="s">
        <v>29</v>
      </c>
      <c r="E57" s="159" t="s">
        <v>42</v>
      </c>
    </row>
    <row r="58" spans="1:5" ht="30" customHeight="1" x14ac:dyDescent="0.25">
      <c r="A58" s="151">
        <v>58</v>
      </c>
      <c r="B58" s="36" t="s">
        <v>112</v>
      </c>
      <c r="C58" s="36" t="s">
        <v>113</v>
      </c>
      <c r="D58" s="36" t="s">
        <v>29</v>
      </c>
      <c r="E58" s="36" t="s">
        <v>40</v>
      </c>
    </row>
    <row r="59" spans="1:5" ht="28.9" customHeight="1" x14ac:dyDescent="0.25">
      <c r="A59" s="155">
        <v>67</v>
      </c>
      <c r="B59" s="36" t="s">
        <v>30</v>
      </c>
      <c r="C59" s="36" t="s">
        <v>31</v>
      </c>
      <c r="D59" s="36" t="s">
        <v>29</v>
      </c>
      <c r="E59" s="159" t="s">
        <v>45</v>
      </c>
    </row>
    <row r="60" spans="1:5" ht="30" customHeight="1" x14ac:dyDescent="0.25">
      <c r="A60" s="155">
        <v>67</v>
      </c>
      <c r="B60" s="36" t="s">
        <v>30</v>
      </c>
      <c r="C60" s="36" t="s">
        <v>31</v>
      </c>
      <c r="D60" s="36" t="s">
        <v>29</v>
      </c>
      <c r="E60" s="36" t="s">
        <v>70</v>
      </c>
    </row>
    <row r="61" spans="1:5" ht="33" customHeight="1" x14ac:dyDescent="0.25">
      <c r="A61" s="151">
        <v>68</v>
      </c>
      <c r="B61" s="127" t="s">
        <v>152</v>
      </c>
      <c r="C61" s="127" t="s">
        <v>153</v>
      </c>
      <c r="D61" s="148" t="s">
        <v>29</v>
      </c>
      <c r="E61" s="127" t="s">
        <v>156</v>
      </c>
    </row>
    <row r="62" spans="1:5" ht="28.9" customHeight="1" x14ac:dyDescent="0.25">
      <c r="A62" s="157">
        <v>69</v>
      </c>
      <c r="B62" s="127" t="s">
        <v>154</v>
      </c>
      <c r="C62" s="127" t="s">
        <v>155</v>
      </c>
      <c r="D62" s="148" t="s">
        <v>29</v>
      </c>
      <c r="E62" s="127" t="s">
        <v>156</v>
      </c>
    </row>
    <row r="63" spans="1:5" ht="28.15" customHeight="1" x14ac:dyDescent="0.25">
      <c r="A63" s="155">
        <v>71</v>
      </c>
      <c r="B63" s="36" t="s">
        <v>32</v>
      </c>
      <c r="C63" s="36" t="s">
        <v>33</v>
      </c>
      <c r="D63" s="36" t="s">
        <v>29</v>
      </c>
      <c r="E63" s="36" t="s">
        <v>45</v>
      </c>
    </row>
    <row r="64" spans="1:5" ht="30.6" customHeight="1" x14ac:dyDescent="0.25">
      <c r="A64" s="155">
        <v>71</v>
      </c>
      <c r="B64" s="36" t="s">
        <v>32</v>
      </c>
      <c r="C64" s="36" t="s">
        <v>33</v>
      </c>
      <c r="D64" s="36" t="s">
        <v>29</v>
      </c>
      <c r="E64" s="36" t="s">
        <v>70</v>
      </c>
    </row>
    <row r="65" spans="1:5" ht="30" customHeight="1" x14ac:dyDescent="0.25">
      <c r="A65" s="155">
        <v>71</v>
      </c>
      <c r="B65" s="36" t="s">
        <v>32</v>
      </c>
      <c r="C65" s="36" t="s">
        <v>33</v>
      </c>
      <c r="D65" s="148" t="s">
        <v>29</v>
      </c>
      <c r="E65" s="159" t="s">
        <v>71</v>
      </c>
    </row>
    <row r="66" spans="1:5" ht="29.45" customHeight="1" x14ac:dyDescent="0.25">
      <c r="A66" s="151">
        <v>71</v>
      </c>
      <c r="B66" s="36" t="s">
        <v>32</v>
      </c>
      <c r="C66" s="36" t="s">
        <v>33</v>
      </c>
      <c r="D66" s="36" t="s">
        <v>29</v>
      </c>
      <c r="E66" s="36" t="s">
        <v>90</v>
      </c>
    </row>
    <row r="67" spans="1:5" ht="29.45" customHeight="1" x14ac:dyDescent="0.25">
      <c r="A67" s="151">
        <v>71</v>
      </c>
      <c r="B67" s="36" t="s">
        <v>32</v>
      </c>
      <c r="C67" s="36" t="s">
        <v>33</v>
      </c>
      <c r="D67" s="36" t="s">
        <v>29</v>
      </c>
      <c r="E67" s="36" t="s">
        <v>95</v>
      </c>
    </row>
    <row r="68" spans="1:5" ht="30" customHeight="1" x14ac:dyDescent="0.25">
      <c r="A68" s="151">
        <v>71</v>
      </c>
      <c r="B68" s="36" t="s">
        <v>32</v>
      </c>
      <c r="C68" s="36" t="s">
        <v>33</v>
      </c>
      <c r="D68" s="36" t="s">
        <v>29</v>
      </c>
      <c r="E68" s="36" t="s">
        <v>44</v>
      </c>
    </row>
    <row r="69" spans="1:5" ht="29.45" customHeight="1" x14ac:dyDescent="0.25">
      <c r="A69" s="151">
        <v>71</v>
      </c>
      <c r="B69" s="36" t="s">
        <v>32</v>
      </c>
      <c r="C69" s="36" t="s">
        <v>33</v>
      </c>
      <c r="D69" s="148" t="s">
        <v>29</v>
      </c>
      <c r="E69" s="36" t="s">
        <v>156</v>
      </c>
    </row>
    <row r="70" spans="1:5" ht="30" customHeight="1" x14ac:dyDescent="0.25">
      <c r="A70" s="157">
        <v>72</v>
      </c>
      <c r="B70" s="127" t="s">
        <v>139</v>
      </c>
      <c r="C70" s="127" t="s">
        <v>140</v>
      </c>
      <c r="D70" s="127" t="s">
        <v>29</v>
      </c>
      <c r="E70" s="127" t="s">
        <v>44</v>
      </c>
    </row>
    <row r="71" spans="1:5" ht="29.45" customHeight="1" x14ac:dyDescent="0.25">
      <c r="A71" s="151">
        <v>74</v>
      </c>
      <c r="B71" s="36" t="s">
        <v>80</v>
      </c>
      <c r="C71" s="36" t="s">
        <v>81</v>
      </c>
      <c r="D71" s="36" t="s">
        <v>29</v>
      </c>
      <c r="E71" s="159" t="s">
        <v>90</v>
      </c>
    </row>
    <row r="72" spans="1:5" ht="28.9" customHeight="1" x14ac:dyDescent="0.25">
      <c r="A72" s="151">
        <v>74</v>
      </c>
      <c r="B72" s="36" t="s">
        <v>80</v>
      </c>
      <c r="C72" s="36" t="s">
        <v>81</v>
      </c>
      <c r="D72" s="36" t="s">
        <v>29</v>
      </c>
      <c r="E72" s="36" t="s">
        <v>95</v>
      </c>
    </row>
    <row r="73" spans="1:5" ht="29.45" customHeight="1" x14ac:dyDescent="0.25">
      <c r="A73" s="151">
        <v>74</v>
      </c>
      <c r="B73" s="36" t="s">
        <v>80</v>
      </c>
      <c r="C73" s="36" t="s">
        <v>81</v>
      </c>
      <c r="D73" s="36" t="s">
        <v>29</v>
      </c>
      <c r="E73" s="36" t="s">
        <v>42</v>
      </c>
    </row>
    <row r="74" spans="1:5" ht="29.45" customHeight="1" x14ac:dyDescent="0.25">
      <c r="A74" s="151">
        <v>74</v>
      </c>
      <c r="B74" s="36" t="s">
        <v>80</v>
      </c>
      <c r="C74" s="36" t="s">
        <v>81</v>
      </c>
      <c r="D74" s="36" t="s">
        <v>29</v>
      </c>
      <c r="E74" s="36" t="s">
        <v>40</v>
      </c>
    </row>
    <row r="75" spans="1:5" ht="29.45" customHeight="1" x14ac:dyDescent="0.25">
      <c r="A75" s="151">
        <v>75</v>
      </c>
      <c r="B75" s="127" t="s">
        <v>114</v>
      </c>
      <c r="C75" s="127" t="s">
        <v>115</v>
      </c>
      <c r="D75" s="36" t="s">
        <v>29</v>
      </c>
      <c r="E75" s="127" t="s">
        <v>42</v>
      </c>
    </row>
    <row r="76" spans="1:5" ht="28.15" customHeight="1" x14ac:dyDescent="0.25">
      <c r="A76" s="151">
        <v>76</v>
      </c>
      <c r="B76" s="36" t="s">
        <v>148</v>
      </c>
      <c r="C76" s="36" t="s">
        <v>149</v>
      </c>
      <c r="D76" s="36" t="s">
        <v>29</v>
      </c>
      <c r="E76" s="36" t="s">
        <v>40</v>
      </c>
    </row>
    <row r="77" spans="1:5" ht="28.15" customHeight="1" x14ac:dyDescent="0.25">
      <c r="A77" s="155">
        <v>78</v>
      </c>
      <c r="B77" s="36" t="s">
        <v>64</v>
      </c>
      <c r="C77" s="36" t="s">
        <v>65</v>
      </c>
      <c r="D77" s="36" t="s">
        <v>29</v>
      </c>
      <c r="E77" s="36" t="s">
        <v>70</v>
      </c>
    </row>
    <row r="78" spans="1:5" ht="31.15" customHeight="1" x14ac:dyDescent="0.25">
      <c r="A78" s="155">
        <v>79</v>
      </c>
      <c r="B78" s="36" t="s">
        <v>66</v>
      </c>
      <c r="C78" s="36" t="s">
        <v>67</v>
      </c>
      <c r="D78" s="36" t="s">
        <v>29</v>
      </c>
      <c r="E78" s="36" t="s">
        <v>70</v>
      </c>
    </row>
    <row r="79" spans="1:5" ht="30" customHeight="1" x14ac:dyDescent="0.25">
      <c r="A79" s="157">
        <v>80</v>
      </c>
      <c r="B79" s="127" t="s">
        <v>141</v>
      </c>
      <c r="C79" s="127" t="s">
        <v>142</v>
      </c>
      <c r="D79" s="127" t="s">
        <v>29</v>
      </c>
      <c r="E79" s="127" t="s">
        <v>44</v>
      </c>
    </row>
    <row r="80" spans="1:5" ht="28.15" customHeight="1" x14ac:dyDescent="0.25">
      <c r="A80" s="151">
        <v>82</v>
      </c>
      <c r="B80" s="36" t="s">
        <v>82</v>
      </c>
      <c r="C80" s="36" t="s">
        <v>83</v>
      </c>
      <c r="D80" s="36" t="s">
        <v>29</v>
      </c>
      <c r="E80" s="159" t="s">
        <v>90</v>
      </c>
    </row>
    <row r="81" spans="1:5" ht="28.9" customHeight="1" x14ac:dyDescent="0.25">
      <c r="A81" s="155">
        <v>82</v>
      </c>
      <c r="B81" s="36" t="s">
        <v>82</v>
      </c>
      <c r="C81" s="36" t="s">
        <v>83</v>
      </c>
      <c r="D81" s="36" t="s">
        <v>29</v>
      </c>
      <c r="E81" s="36" t="s">
        <v>128</v>
      </c>
    </row>
    <row r="82" spans="1:5" ht="29.45" customHeight="1" x14ac:dyDescent="0.25">
      <c r="A82" s="151">
        <v>82</v>
      </c>
      <c r="B82" s="36" t="s">
        <v>82</v>
      </c>
      <c r="C82" s="36" t="s">
        <v>83</v>
      </c>
      <c r="D82" s="36" t="s">
        <v>29</v>
      </c>
      <c r="E82" s="36" t="s">
        <v>40</v>
      </c>
    </row>
    <row r="83" spans="1:5" ht="30" customHeight="1" x14ac:dyDescent="0.25">
      <c r="A83" s="157">
        <v>87</v>
      </c>
      <c r="B83" s="127" t="s">
        <v>116</v>
      </c>
      <c r="C83" s="127" t="s">
        <v>117</v>
      </c>
      <c r="D83" s="127" t="s">
        <v>29</v>
      </c>
      <c r="E83" s="127" t="s">
        <v>42</v>
      </c>
    </row>
    <row r="84" spans="1:5" ht="30" x14ac:dyDescent="0.25">
      <c r="A84" s="151">
        <v>89</v>
      </c>
      <c r="B84" s="36" t="s">
        <v>84</v>
      </c>
      <c r="C84" s="36" t="s">
        <v>85</v>
      </c>
      <c r="D84" s="36" t="s">
        <v>29</v>
      </c>
      <c r="E84" s="36" t="s">
        <v>90</v>
      </c>
    </row>
    <row r="85" spans="1:5" ht="30" x14ac:dyDescent="0.25">
      <c r="A85" s="151">
        <v>91</v>
      </c>
      <c r="B85" s="36" t="s">
        <v>118</v>
      </c>
      <c r="C85" s="36" t="s">
        <v>119</v>
      </c>
      <c r="D85" s="36" t="s">
        <v>29</v>
      </c>
      <c r="E85" s="36" t="s">
        <v>42</v>
      </c>
    </row>
    <row r="86" spans="1:5" ht="30" x14ac:dyDescent="0.25">
      <c r="A86" s="151">
        <v>91</v>
      </c>
      <c r="B86" s="36" t="s">
        <v>118</v>
      </c>
      <c r="C86" s="36" t="s">
        <v>119</v>
      </c>
      <c r="D86" s="36" t="s">
        <v>29</v>
      </c>
      <c r="E86" s="159" t="s">
        <v>44</v>
      </c>
    </row>
    <row r="87" spans="1:5" ht="30" x14ac:dyDescent="0.25">
      <c r="A87" s="151">
        <v>92</v>
      </c>
      <c r="B87" s="36" t="s">
        <v>120</v>
      </c>
      <c r="C87" s="36" t="s">
        <v>121</v>
      </c>
      <c r="D87" s="36" t="s">
        <v>29</v>
      </c>
      <c r="E87" s="159" t="s">
        <v>42</v>
      </c>
    </row>
    <row r="88" spans="1:5" ht="30" x14ac:dyDescent="0.25">
      <c r="A88" s="151">
        <v>92</v>
      </c>
      <c r="B88" s="36" t="s">
        <v>120</v>
      </c>
      <c r="C88" s="36" t="s">
        <v>121</v>
      </c>
      <c r="D88" s="36" t="s">
        <v>29</v>
      </c>
      <c r="E88" s="36" t="s">
        <v>44</v>
      </c>
    </row>
    <row r="89" spans="1:5" ht="30" x14ac:dyDescent="0.25">
      <c r="A89" s="151">
        <v>92</v>
      </c>
      <c r="B89" s="36" t="s">
        <v>120</v>
      </c>
      <c r="C89" s="36" t="s">
        <v>121</v>
      </c>
      <c r="D89" s="36" t="s">
        <v>29</v>
      </c>
      <c r="E89" s="36" t="s">
        <v>40</v>
      </c>
    </row>
    <row r="90" spans="1:5" ht="30" x14ac:dyDescent="0.25">
      <c r="A90" s="151">
        <v>93</v>
      </c>
      <c r="B90" s="36" t="s">
        <v>122</v>
      </c>
      <c r="C90" s="36" t="s">
        <v>123</v>
      </c>
      <c r="D90" s="36" t="s">
        <v>29</v>
      </c>
      <c r="E90" s="36" t="s">
        <v>42</v>
      </c>
    </row>
    <row r="91" spans="1:5" x14ac:dyDescent="0.25">
      <c r="A91" s="155">
        <v>97</v>
      </c>
      <c r="B91" s="36" t="s">
        <v>68</v>
      </c>
      <c r="C91" s="36" t="s">
        <v>69</v>
      </c>
      <c r="D91" s="36" t="s">
        <v>29</v>
      </c>
      <c r="E91" s="36" t="s">
        <v>70</v>
      </c>
    </row>
    <row r="92" spans="1:5" ht="45" x14ac:dyDescent="0.25">
      <c r="A92" s="151">
        <v>99</v>
      </c>
      <c r="B92" s="36" t="s">
        <v>93</v>
      </c>
      <c r="C92" s="36" t="s">
        <v>94</v>
      </c>
      <c r="D92" s="36" t="s">
        <v>29</v>
      </c>
      <c r="E92" s="36" t="s">
        <v>95</v>
      </c>
    </row>
    <row r="93" spans="1:5" ht="45" x14ac:dyDescent="0.25">
      <c r="A93" s="151">
        <v>99</v>
      </c>
      <c r="B93" s="36" t="s">
        <v>93</v>
      </c>
      <c r="C93" s="36" t="s">
        <v>94</v>
      </c>
      <c r="D93" s="36" t="s">
        <v>29</v>
      </c>
      <c r="E93" s="159" t="s">
        <v>42</v>
      </c>
    </row>
    <row r="94" spans="1:5" ht="45" x14ac:dyDescent="0.25">
      <c r="A94" s="151">
        <v>99</v>
      </c>
      <c r="B94" s="36" t="s">
        <v>93</v>
      </c>
      <c r="C94" s="36" t="s">
        <v>94</v>
      </c>
      <c r="D94" s="36" t="s">
        <v>29</v>
      </c>
      <c r="E94" s="36" t="s">
        <v>44</v>
      </c>
    </row>
    <row r="95" spans="1:5" ht="30" x14ac:dyDescent="0.25">
      <c r="A95" s="157">
        <v>103</v>
      </c>
      <c r="B95" s="127" t="s">
        <v>124</v>
      </c>
      <c r="C95" s="127" t="s">
        <v>125</v>
      </c>
      <c r="D95" s="36" t="s">
        <v>29</v>
      </c>
      <c r="E95" s="127" t="s">
        <v>42</v>
      </c>
    </row>
    <row r="96" spans="1:5" ht="30" x14ac:dyDescent="0.25">
      <c r="A96" s="157">
        <v>104</v>
      </c>
      <c r="B96" s="127" t="s">
        <v>126</v>
      </c>
      <c r="C96" s="127" t="s">
        <v>127</v>
      </c>
      <c r="D96" s="36" t="s">
        <v>29</v>
      </c>
      <c r="E96" s="36" t="s">
        <v>42</v>
      </c>
    </row>
    <row r="97" spans="1:5" ht="28.9" customHeight="1" x14ac:dyDescent="0.25">
      <c r="A97" s="157">
        <v>107</v>
      </c>
      <c r="B97" s="127" t="s">
        <v>86</v>
      </c>
      <c r="C97" s="127" t="s">
        <v>87</v>
      </c>
      <c r="D97" s="36" t="s">
        <v>29</v>
      </c>
      <c r="E97" s="36" t="s">
        <v>90</v>
      </c>
    </row>
    <row r="98" spans="1:5" ht="30" customHeight="1" x14ac:dyDescent="0.25">
      <c r="A98" s="155">
        <v>109</v>
      </c>
      <c r="B98" s="36" t="s">
        <v>34</v>
      </c>
      <c r="C98" s="36" t="s">
        <v>35</v>
      </c>
      <c r="D98" s="36" t="s">
        <v>29</v>
      </c>
      <c r="E98" s="36" t="s">
        <v>45</v>
      </c>
    </row>
    <row r="99" spans="1:5" ht="28.9" customHeight="1" x14ac:dyDescent="0.25">
      <c r="A99" s="155">
        <v>109</v>
      </c>
      <c r="B99" s="36" t="s">
        <v>34</v>
      </c>
      <c r="C99" s="36" t="s">
        <v>35</v>
      </c>
      <c r="D99" s="148" t="s">
        <v>29</v>
      </c>
      <c r="E99" s="159" t="s">
        <v>71</v>
      </c>
    </row>
    <row r="100" spans="1:5" ht="28.9" customHeight="1" x14ac:dyDescent="0.25">
      <c r="A100" s="157">
        <v>110</v>
      </c>
      <c r="B100" s="127" t="s">
        <v>88</v>
      </c>
      <c r="C100" s="127" t="s">
        <v>89</v>
      </c>
      <c r="D100" s="36" t="s">
        <v>29</v>
      </c>
      <c r="E100" s="36" t="s">
        <v>90</v>
      </c>
    </row>
    <row r="101" spans="1:5" ht="29.45" customHeight="1" x14ac:dyDescent="0.25">
      <c r="A101" s="160">
        <v>111</v>
      </c>
      <c r="B101" s="127" t="s">
        <v>36</v>
      </c>
      <c r="C101" s="127" t="s">
        <v>37</v>
      </c>
      <c r="D101" s="36" t="s">
        <v>29</v>
      </c>
      <c r="E101" s="36" t="s">
        <v>45</v>
      </c>
    </row>
    <row r="102" spans="1:5" ht="30" customHeight="1" x14ac:dyDescent="0.25">
      <c r="A102" s="166" t="s">
        <v>23</v>
      </c>
      <c r="B102" s="167" t="s">
        <v>24</v>
      </c>
      <c r="C102" s="167" t="s">
        <v>25</v>
      </c>
      <c r="D102" s="35" t="s">
        <v>26</v>
      </c>
      <c r="E102" s="38" t="s">
        <v>157</v>
      </c>
    </row>
    <row r="103" spans="1:5" ht="28.9" customHeight="1" x14ac:dyDescent="0.25">
      <c r="A103" s="152" t="s">
        <v>336</v>
      </c>
      <c r="B103" s="125" t="s">
        <v>337</v>
      </c>
      <c r="C103" s="117" t="s">
        <v>338</v>
      </c>
      <c r="E103" s="128" t="s">
        <v>42</v>
      </c>
    </row>
    <row r="104" spans="1:5" ht="28.15" customHeight="1" x14ac:dyDescent="0.25">
      <c r="A104" s="152" t="s">
        <v>329</v>
      </c>
      <c r="B104" s="125" t="s">
        <v>330</v>
      </c>
      <c r="C104" s="117" t="s">
        <v>331</v>
      </c>
      <c r="E104" s="128" t="s">
        <v>332</v>
      </c>
    </row>
    <row r="105" spans="1:5" ht="38.25" x14ac:dyDescent="0.25">
      <c r="A105" s="152" t="s">
        <v>333</v>
      </c>
      <c r="B105" s="125" t="s">
        <v>334</v>
      </c>
      <c r="C105" s="117" t="s">
        <v>335</v>
      </c>
      <c r="E105" s="128" t="s">
        <v>42</v>
      </c>
    </row>
    <row r="106" spans="1:5" ht="38.25" x14ac:dyDescent="0.25">
      <c r="A106" s="169" t="s">
        <v>342</v>
      </c>
      <c r="B106" s="162" t="s">
        <v>343</v>
      </c>
      <c r="C106" s="163" t="s">
        <v>344</v>
      </c>
      <c r="E106" s="162" t="s">
        <v>42</v>
      </c>
    </row>
    <row r="107" spans="1:5" ht="38.25" x14ac:dyDescent="0.25">
      <c r="A107" s="152" t="s">
        <v>339</v>
      </c>
      <c r="B107" s="125" t="s">
        <v>340</v>
      </c>
      <c r="C107" s="117" t="s">
        <v>341</v>
      </c>
      <c r="E107" s="125" t="s">
        <v>39</v>
      </c>
    </row>
    <row r="108" spans="1:5" x14ac:dyDescent="0.25">
      <c r="A108" s="157"/>
      <c r="B108" s="127"/>
      <c r="C108" s="127"/>
      <c r="D108" s="36"/>
      <c r="E108" s="127"/>
    </row>
    <row r="109" spans="1:5" x14ac:dyDescent="0.25">
      <c r="A109" s="157"/>
      <c r="B109" s="127"/>
      <c r="C109" s="127"/>
      <c r="D109" s="36"/>
      <c r="E109" s="127"/>
    </row>
  </sheetData>
  <sortState ref="A1:E109">
    <sortCondition ref="A1:A109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5:F318"/>
  <sheetViews>
    <sheetView tabSelected="1" topLeftCell="A114" zoomScale="85" zoomScaleNormal="85" workbookViewId="0">
      <selection activeCell="C153" sqref="C153"/>
    </sheetView>
  </sheetViews>
  <sheetFormatPr defaultRowHeight="15" x14ac:dyDescent="0.25"/>
  <cols>
    <col min="2" max="2" width="15.140625" style="150" bestFit="1" customWidth="1"/>
    <col min="3" max="5" width="50.7109375" customWidth="1"/>
  </cols>
  <sheetData>
    <row r="25" spans="2:5" ht="18.75" x14ac:dyDescent="0.3">
      <c r="B25" s="173"/>
      <c r="C25" s="420" t="s">
        <v>461</v>
      </c>
      <c r="D25" s="420"/>
      <c r="E25" s="420"/>
    </row>
    <row r="26" spans="2:5" x14ac:dyDescent="0.25">
      <c r="B26" s="173"/>
      <c r="C26" s="51"/>
      <c r="D26" s="51"/>
      <c r="E26" s="51"/>
    </row>
    <row r="27" spans="2:5" ht="21" x14ac:dyDescent="0.3">
      <c r="B27" s="173"/>
      <c r="C27" s="402" t="s">
        <v>462</v>
      </c>
      <c r="D27" s="402"/>
      <c r="E27" s="402"/>
    </row>
    <row r="28" spans="2:5" x14ac:dyDescent="0.25">
      <c r="B28" s="173"/>
      <c r="C28" s="51"/>
      <c r="D28" s="51"/>
      <c r="E28" s="51"/>
    </row>
    <row r="29" spans="2:5" ht="18.75" x14ac:dyDescent="0.3">
      <c r="B29" s="199" t="s">
        <v>450</v>
      </c>
      <c r="C29" s="409" t="s">
        <v>451</v>
      </c>
      <c r="D29" s="409"/>
      <c r="E29" s="409"/>
    </row>
    <row r="30" spans="2:5" ht="18.75" x14ac:dyDescent="0.3">
      <c r="B30" s="175"/>
      <c r="C30" s="176"/>
      <c r="D30" s="176"/>
      <c r="E30" s="176"/>
    </row>
    <row r="31" spans="2:5" ht="18.75" x14ac:dyDescent="0.3">
      <c r="B31" s="199" t="s">
        <v>452</v>
      </c>
      <c r="C31" s="409" t="s">
        <v>453</v>
      </c>
      <c r="D31" s="409"/>
      <c r="E31" s="409"/>
    </row>
    <row r="32" spans="2:5" ht="18.75" x14ac:dyDescent="0.3">
      <c r="B32" s="175"/>
      <c r="C32" s="176"/>
      <c r="D32" s="176"/>
      <c r="E32" s="176"/>
    </row>
    <row r="33" spans="2:5" ht="18.75" x14ac:dyDescent="0.3">
      <c r="B33" s="199" t="s">
        <v>304</v>
      </c>
      <c r="C33" s="409" t="s">
        <v>454</v>
      </c>
      <c r="D33" s="409"/>
      <c r="E33" s="409"/>
    </row>
    <row r="34" spans="2:5" ht="18.75" x14ac:dyDescent="0.3">
      <c r="B34" s="187"/>
      <c r="C34" s="188"/>
      <c r="D34" s="188"/>
      <c r="E34" s="188"/>
    </row>
    <row r="35" spans="2:5" ht="18.75" x14ac:dyDescent="0.3">
      <c r="B35" s="199" t="s">
        <v>14</v>
      </c>
      <c r="C35" s="409" t="s">
        <v>455</v>
      </c>
      <c r="D35" s="409"/>
      <c r="E35" s="409"/>
    </row>
    <row r="36" spans="2:5" ht="18.75" x14ac:dyDescent="0.3">
      <c r="B36" s="175"/>
      <c r="C36" s="194"/>
      <c r="D36" s="194"/>
      <c r="E36" s="194"/>
    </row>
    <row r="37" spans="2:5" ht="18.75" x14ac:dyDescent="0.3">
      <c r="B37" s="199" t="s">
        <v>15</v>
      </c>
      <c r="C37" s="409" t="s">
        <v>459</v>
      </c>
      <c r="D37" s="409"/>
      <c r="E37" s="409"/>
    </row>
    <row r="38" spans="2:5" ht="18.75" x14ac:dyDescent="0.3">
      <c r="B38" s="187"/>
      <c r="C38" s="188"/>
      <c r="D38" s="188"/>
      <c r="E38" s="188"/>
    </row>
    <row r="39" spans="2:5" ht="18.75" x14ac:dyDescent="0.3">
      <c r="B39" s="199" t="s">
        <v>305</v>
      </c>
      <c r="C39" s="409" t="s">
        <v>460</v>
      </c>
      <c r="D39" s="409"/>
      <c r="E39" s="409"/>
    </row>
    <row r="40" spans="2:5" ht="18.75" x14ac:dyDescent="0.3">
      <c r="B40" s="175"/>
      <c r="C40" s="177"/>
      <c r="D40" s="177"/>
      <c r="E40" s="177"/>
    </row>
    <row r="41" spans="2:5" ht="18.75" x14ac:dyDescent="0.3">
      <c r="B41" s="175"/>
      <c r="C41" s="177"/>
      <c r="D41" s="177"/>
      <c r="E41" s="177"/>
    </row>
    <row r="42" spans="2:5" ht="18.75" x14ac:dyDescent="0.3">
      <c r="B42" s="240" t="s">
        <v>456</v>
      </c>
      <c r="C42" s="390" t="s">
        <v>458</v>
      </c>
      <c r="D42" s="390"/>
      <c r="E42" s="390"/>
    </row>
    <row r="43" spans="2:5" ht="18.75" x14ac:dyDescent="0.3">
      <c r="B43" s="240"/>
      <c r="C43" s="255"/>
      <c r="D43" s="255"/>
      <c r="E43" s="255"/>
    </row>
    <row r="44" spans="2:5" ht="18.75" x14ac:dyDescent="0.3">
      <c r="B44" s="240"/>
      <c r="C44" s="255"/>
      <c r="D44" s="255"/>
      <c r="E44" s="255"/>
    </row>
    <row r="45" spans="2:5" ht="18.75" x14ac:dyDescent="0.3">
      <c r="B45" s="175"/>
      <c r="C45" s="177"/>
      <c r="D45" s="177"/>
      <c r="E45" s="177"/>
    </row>
    <row r="46" spans="2:5" ht="18.75" x14ac:dyDescent="0.3">
      <c r="B46" s="240" t="s">
        <v>18</v>
      </c>
      <c r="C46" s="390" t="s">
        <v>457</v>
      </c>
      <c r="D46" s="390"/>
      <c r="E46" s="390"/>
    </row>
    <row r="47" spans="2:5" ht="18.75" x14ac:dyDescent="0.3">
      <c r="B47" s="240"/>
      <c r="C47" s="255"/>
      <c r="D47" s="255"/>
      <c r="E47" s="255"/>
    </row>
    <row r="48" spans="2:5" ht="18.75" x14ac:dyDescent="0.3">
      <c r="B48" s="240"/>
      <c r="C48" s="255"/>
      <c r="D48" s="255"/>
      <c r="E48" s="255"/>
    </row>
    <row r="49" spans="2:5" x14ac:dyDescent="0.25">
      <c r="B49" s="173"/>
      <c r="C49" s="171"/>
      <c r="D49" s="171"/>
      <c r="E49" s="171"/>
    </row>
    <row r="50" spans="2:5" x14ac:dyDescent="0.25">
      <c r="B50" s="173"/>
    </row>
    <row r="51" spans="2:5" x14ac:dyDescent="0.25">
      <c r="B51" s="173"/>
      <c r="C51" s="171"/>
      <c r="D51" s="171"/>
      <c r="E51" s="171"/>
    </row>
    <row r="52" spans="2:5" x14ac:dyDescent="0.25">
      <c r="B52" s="173"/>
      <c r="C52" s="171"/>
      <c r="D52" s="171"/>
      <c r="E52" s="171"/>
    </row>
    <row r="53" spans="2:5" x14ac:dyDescent="0.25">
      <c r="B53" s="173"/>
      <c r="C53" s="242"/>
      <c r="D53" s="242"/>
      <c r="E53" s="242"/>
    </row>
    <row r="54" spans="2:5" x14ac:dyDescent="0.25">
      <c r="B54" s="173"/>
      <c r="C54" s="242"/>
      <c r="D54" s="242"/>
      <c r="E54" s="242"/>
    </row>
    <row r="55" spans="2:5" x14ac:dyDescent="0.25">
      <c r="B55" s="173"/>
      <c r="C55" s="242"/>
      <c r="D55" s="242"/>
      <c r="E55" s="242"/>
    </row>
    <row r="56" spans="2:5" x14ac:dyDescent="0.25">
      <c r="B56" s="173"/>
      <c r="C56" s="242"/>
      <c r="D56" s="242"/>
      <c r="E56" s="242"/>
    </row>
    <row r="57" spans="2:5" x14ac:dyDescent="0.25">
      <c r="B57" s="173"/>
      <c r="C57" s="171"/>
      <c r="D57" s="171"/>
      <c r="E57" s="171"/>
    </row>
    <row r="58" spans="2:5" x14ac:dyDescent="0.25">
      <c r="B58" s="173"/>
      <c r="C58" s="171"/>
      <c r="D58" s="171"/>
      <c r="E58" s="171"/>
    </row>
    <row r="59" spans="2:5" x14ac:dyDescent="0.25">
      <c r="B59" s="173"/>
      <c r="C59" s="171"/>
      <c r="D59" s="171"/>
      <c r="E59" s="171"/>
    </row>
    <row r="60" spans="2:5" x14ac:dyDescent="0.25">
      <c r="B60" s="173"/>
      <c r="C60" s="171"/>
      <c r="D60" s="171"/>
      <c r="E60" s="171"/>
    </row>
    <row r="61" spans="2:5" x14ac:dyDescent="0.25">
      <c r="B61" s="173"/>
      <c r="C61" s="171"/>
      <c r="D61" s="171"/>
      <c r="E61" s="171"/>
    </row>
    <row r="62" spans="2:5" x14ac:dyDescent="0.25">
      <c r="B62" s="173"/>
      <c r="C62" s="171"/>
      <c r="D62" s="171"/>
      <c r="E62" s="171"/>
    </row>
    <row r="63" spans="2:5" x14ac:dyDescent="0.25">
      <c r="B63" s="173"/>
      <c r="C63" s="171"/>
      <c r="D63" s="171"/>
      <c r="E63" s="171"/>
    </row>
    <row r="64" spans="2:5" ht="18.75" x14ac:dyDescent="0.3">
      <c r="B64" s="243"/>
      <c r="C64" s="425" t="s">
        <v>582</v>
      </c>
      <c r="D64" s="425"/>
      <c r="E64" s="426"/>
    </row>
    <row r="65" spans="2:5" x14ac:dyDescent="0.25">
      <c r="B65" s="244"/>
      <c r="C65" s="241"/>
      <c r="D65" s="241"/>
      <c r="E65" s="245"/>
    </row>
    <row r="66" spans="2:5" x14ac:dyDescent="0.25">
      <c r="B66" s="244"/>
      <c r="C66" s="241"/>
      <c r="D66" s="241"/>
      <c r="E66" s="245"/>
    </row>
    <row r="67" spans="2:5" x14ac:dyDescent="0.25">
      <c r="B67" s="244"/>
      <c r="C67" s="241"/>
      <c r="D67" s="241"/>
      <c r="E67" s="245"/>
    </row>
    <row r="68" spans="2:5" x14ac:dyDescent="0.25">
      <c r="B68" s="244"/>
      <c r="C68" s="241"/>
      <c r="D68" s="241"/>
      <c r="E68" s="245"/>
    </row>
    <row r="69" spans="2:5" x14ac:dyDescent="0.25">
      <c r="B69" s="244"/>
      <c r="C69" s="241"/>
      <c r="D69" s="241"/>
      <c r="E69" s="245"/>
    </row>
    <row r="70" spans="2:5" x14ac:dyDescent="0.25">
      <c r="B70" s="244"/>
      <c r="C70" s="241"/>
      <c r="D70" s="241"/>
      <c r="E70" s="245"/>
    </row>
    <row r="71" spans="2:5" x14ac:dyDescent="0.25">
      <c r="B71" s="244"/>
      <c r="C71" s="241"/>
      <c r="D71" s="241"/>
      <c r="E71" s="245"/>
    </row>
    <row r="72" spans="2:5" x14ac:dyDescent="0.25">
      <c r="B72" s="244"/>
      <c r="C72" s="241"/>
      <c r="D72" s="241"/>
      <c r="E72" s="245"/>
    </row>
    <row r="73" spans="2:5" x14ac:dyDescent="0.25">
      <c r="B73" s="244"/>
      <c r="C73" s="241"/>
      <c r="D73" s="241"/>
      <c r="E73" s="245"/>
    </row>
    <row r="74" spans="2:5" x14ac:dyDescent="0.25">
      <c r="B74" s="244"/>
      <c r="C74" s="241"/>
      <c r="D74" s="241"/>
      <c r="E74" s="245"/>
    </row>
    <row r="75" spans="2:5" x14ac:dyDescent="0.25">
      <c r="B75" s="244"/>
      <c r="C75" s="427" t="s">
        <v>583</v>
      </c>
      <c r="D75" s="427"/>
      <c r="E75" s="245"/>
    </row>
    <row r="76" spans="2:5" x14ac:dyDescent="0.25">
      <c r="B76" s="244"/>
      <c r="C76" s="241"/>
      <c r="D76" s="51"/>
      <c r="E76" s="106"/>
    </row>
    <row r="77" spans="2:5" x14ac:dyDescent="0.25">
      <c r="B77" s="244"/>
      <c r="C77" s="241"/>
      <c r="D77" s="241"/>
      <c r="E77" s="245"/>
    </row>
    <row r="78" spans="2:5" x14ac:dyDescent="0.25">
      <c r="B78" s="244"/>
      <c r="C78" s="241"/>
      <c r="D78" s="241"/>
      <c r="E78" s="245"/>
    </row>
    <row r="79" spans="2:5" x14ac:dyDescent="0.25">
      <c r="B79" s="244"/>
      <c r="C79" s="241"/>
      <c r="D79" s="241"/>
      <c r="E79" s="245"/>
    </row>
    <row r="80" spans="2:5" x14ac:dyDescent="0.25">
      <c r="B80" s="244"/>
      <c r="C80" s="241"/>
      <c r="D80" s="241"/>
      <c r="E80" s="245"/>
    </row>
    <row r="81" spans="2:5" x14ac:dyDescent="0.25">
      <c r="B81" s="244"/>
      <c r="C81" s="241"/>
      <c r="D81" s="241"/>
      <c r="E81" s="245"/>
    </row>
    <row r="82" spans="2:5" x14ac:dyDescent="0.25">
      <c r="B82" s="244"/>
      <c r="C82" s="241"/>
      <c r="D82" s="241"/>
      <c r="E82" s="245"/>
    </row>
    <row r="83" spans="2:5" x14ac:dyDescent="0.25">
      <c r="B83" s="244"/>
      <c r="C83" s="241"/>
      <c r="D83" s="241"/>
      <c r="E83" s="245"/>
    </row>
    <row r="84" spans="2:5" x14ac:dyDescent="0.25">
      <c r="B84" s="244"/>
      <c r="C84" s="241"/>
      <c r="D84" s="241"/>
      <c r="E84" s="245"/>
    </row>
    <row r="85" spans="2:5" x14ac:dyDescent="0.25">
      <c r="B85" s="244"/>
      <c r="C85" s="241"/>
      <c r="D85" s="241"/>
      <c r="E85" s="245"/>
    </row>
    <row r="86" spans="2:5" x14ac:dyDescent="0.25">
      <c r="B86" s="244"/>
      <c r="C86" s="173" t="s">
        <v>584</v>
      </c>
      <c r="D86" s="241"/>
      <c r="E86" s="245"/>
    </row>
    <row r="87" spans="2:5" x14ac:dyDescent="0.25">
      <c r="B87" s="246"/>
      <c r="C87" s="247"/>
      <c r="D87" s="247"/>
      <c r="E87" s="248"/>
    </row>
    <row r="88" spans="2:5" x14ac:dyDescent="0.25">
      <c r="B88" s="173"/>
      <c r="C88" s="171"/>
      <c r="D88" s="171"/>
      <c r="E88" s="171"/>
    </row>
    <row r="89" spans="2:5" x14ac:dyDescent="0.25">
      <c r="B89" s="173"/>
      <c r="C89" s="171"/>
      <c r="D89" s="171"/>
      <c r="E89" s="171"/>
    </row>
    <row r="90" spans="2:5" x14ac:dyDescent="0.25">
      <c r="C90" s="173"/>
      <c r="D90" s="171"/>
      <c r="E90" s="171"/>
    </row>
    <row r="91" spans="2:5" x14ac:dyDescent="0.25">
      <c r="B91" s="173"/>
      <c r="C91" s="171"/>
      <c r="D91" s="171"/>
      <c r="E91" s="171"/>
    </row>
    <row r="92" spans="2:5" x14ac:dyDescent="0.25">
      <c r="B92" s="173"/>
      <c r="C92" s="171"/>
      <c r="D92" s="171"/>
      <c r="E92" s="171"/>
    </row>
    <row r="93" spans="2:5" x14ac:dyDescent="0.25">
      <c r="B93" s="173"/>
      <c r="C93" s="171"/>
      <c r="D93" s="171"/>
      <c r="E93" s="171"/>
    </row>
    <row r="94" spans="2:5" x14ac:dyDescent="0.25">
      <c r="B94" s="173"/>
      <c r="C94" s="171"/>
      <c r="D94" s="171"/>
      <c r="E94" s="171"/>
    </row>
    <row r="95" spans="2:5" x14ac:dyDescent="0.25">
      <c r="B95" s="173"/>
      <c r="C95" s="171"/>
      <c r="D95" s="171"/>
      <c r="E95" s="171"/>
    </row>
    <row r="96" spans="2:5" x14ac:dyDescent="0.25">
      <c r="B96" s="173"/>
      <c r="C96" s="171"/>
      <c r="D96" s="171"/>
      <c r="E96" s="171"/>
    </row>
    <row r="97" spans="1:5" x14ac:dyDescent="0.25">
      <c r="B97" s="173"/>
      <c r="C97" s="171"/>
      <c r="D97" s="171"/>
      <c r="E97" s="171"/>
    </row>
    <row r="98" spans="1:5" x14ac:dyDescent="0.25">
      <c r="B98" s="173"/>
      <c r="C98" s="171"/>
      <c r="D98" s="171"/>
      <c r="E98" s="171"/>
    </row>
    <row r="99" spans="1:5" x14ac:dyDescent="0.25">
      <c r="B99" s="173"/>
      <c r="C99" s="171"/>
      <c r="D99" s="171"/>
      <c r="E99" s="171"/>
    </row>
    <row r="100" spans="1:5" x14ac:dyDescent="0.25">
      <c r="B100" s="173"/>
      <c r="C100" s="171"/>
      <c r="D100" s="171"/>
      <c r="E100" s="171"/>
    </row>
    <row r="101" spans="1:5" x14ac:dyDescent="0.25">
      <c r="B101" s="173"/>
      <c r="C101" s="171"/>
      <c r="D101" s="171"/>
      <c r="E101" s="171"/>
    </row>
    <row r="102" spans="1:5" x14ac:dyDescent="0.25">
      <c r="B102" s="173"/>
      <c r="C102" s="171"/>
      <c r="D102" s="171"/>
      <c r="E102" s="171"/>
    </row>
    <row r="103" spans="1:5" x14ac:dyDescent="0.25">
      <c r="B103" s="173"/>
      <c r="C103" s="171"/>
      <c r="D103" s="171"/>
      <c r="E103" s="171"/>
    </row>
    <row r="104" spans="1:5" x14ac:dyDescent="0.25">
      <c r="B104" s="173"/>
      <c r="C104" s="171"/>
      <c r="D104" s="171"/>
      <c r="E104" s="171"/>
    </row>
    <row r="105" spans="1:5" x14ac:dyDescent="0.25">
      <c r="B105" s="173"/>
      <c r="C105" s="171"/>
      <c r="D105" s="171"/>
      <c r="E105" s="171"/>
    </row>
    <row r="106" spans="1:5" ht="21" x14ac:dyDescent="0.3">
      <c r="B106" s="173"/>
      <c r="C106" s="402" t="s">
        <v>463</v>
      </c>
      <c r="D106" s="402"/>
      <c r="E106" s="402"/>
    </row>
    <row r="107" spans="1:5" x14ac:dyDescent="0.25">
      <c r="B107" s="173"/>
      <c r="C107" s="51"/>
      <c r="D107" s="51"/>
      <c r="E107" s="51"/>
    </row>
    <row r="108" spans="1:5" ht="18.75" x14ac:dyDescent="0.3">
      <c r="A108" s="51"/>
      <c r="B108" s="197" t="s">
        <v>6</v>
      </c>
      <c r="C108" s="390" t="s">
        <v>437</v>
      </c>
      <c r="D108" s="390"/>
      <c r="E108" s="390"/>
    </row>
    <row r="109" spans="1:5" ht="9" customHeight="1" x14ac:dyDescent="0.3">
      <c r="A109" s="51"/>
      <c r="B109" s="179"/>
      <c r="C109" s="177"/>
      <c r="D109" s="177"/>
      <c r="E109" s="177"/>
    </row>
    <row r="110" spans="1:5" ht="18.75" x14ac:dyDescent="0.3">
      <c r="A110" s="51"/>
      <c r="B110" s="197" t="s">
        <v>7</v>
      </c>
      <c r="C110" s="390" t="s">
        <v>438</v>
      </c>
      <c r="D110" s="390"/>
      <c r="E110" s="390"/>
    </row>
    <row r="111" spans="1:5" ht="9" customHeight="1" x14ac:dyDescent="0.3">
      <c r="A111" s="51"/>
      <c r="B111" s="179"/>
      <c r="C111" s="176"/>
      <c r="D111" s="176"/>
      <c r="E111" s="176"/>
    </row>
    <row r="112" spans="1:5" ht="18.75" x14ac:dyDescent="0.25">
      <c r="A112" s="51"/>
      <c r="B112" s="198" t="s">
        <v>488</v>
      </c>
      <c r="C112" s="392" t="s">
        <v>597</v>
      </c>
      <c r="D112" s="393"/>
      <c r="E112" s="393"/>
    </row>
    <row r="113" spans="1:6" ht="18.75" x14ac:dyDescent="0.25">
      <c r="A113" s="51"/>
      <c r="B113" s="198"/>
      <c r="C113" s="394"/>
      <c r="D113" s="394"/>
      <c r="E113" s="394"/>
    </row>
    <row r="114" spans="1:6" ht="18.75" x14ac:dyDescent="0.25">
      <c r="A114" s="51"/>
      <c r="B114" s="198"/>
      <c r="C114" s="394"/>
      <c r="D114" s="394"/>
      <c r="E114" s="394"/>
    </row>
    <row r="115" spans="1:6" ht="9" customHeight="1" x14ac:dyDescent="0.3">
      <c r="A115" s="51"/>
      <c r="B115" s="179"/>
      <c r="C115" s="176"/>
      <c r="D115" s="176"/>
      <c r="E115" s="176"/>
    </row>
    <row r="116" spans="1:6" ht="18.75" x14ac:dyDescent="0.25">
      <c r="A116" s="51"/>
      <c r="B116" s="198" t="s">
        <v>489</v>
      </c>
      <c r="C116" s="392" t="s">
        <v>598</v>
      </c>
      <c r="D116" s="393"/>
      <c r="E116" s="393"/>
    </row>
    <row r="117" spans="1:6" ht="18.75" x14ac:dyDescent="0.25">
      <c r="A117" s="51"/>
      <c r="B117" s="198"/>
      <c r="C117" s="394"/>
      <c r="D117" s="394"/>
      <c r="E117" s="394"/>
    </row>
    <row r="118" spans="1:6" ht="18.75" x14ac:dyDescent="0.25">
      <c r="A118" s="51"/>
      <c r="B118" s="198"/>
      <c r="C118" s="394"/>
      <c r="D118" s="394"/>
      <c r="E118" s="394"/>
    </row>
    <row r="119" spans="1:6" ht="9" customHeight="1" x14ac:dyDescent="0.3">
      <c r="A119" s="51"/>
      <c r="B119" s="179"/>
      <c r="C119" s="177"/>
      <c r="D119" s="177"/>
      <c r="E119" s="177"/>
    </row>
    <row r="120" spans="1:6" ht="18.75" x14ac:dyDescent="0.3">
      <c r="A120" s="51"/>
      <c r="B120" s="178" t="s">
        <v>487</v>
      </c>
      <c r="C120" s="391" t="s">
        <v>1</v>
      </c>
      <c r="D120" s="391"/>
      <c r="E120" s="391"/>
      <c r="F120" s="95"/>
    </row>
    <row r="121" spans="1:6" x14ac:dyDescent="0.25">
      <c r="A121" s="51"/>
      <c r="B121" s="172"/>
      <c r="C121" s="51"/>
      <c r="D121" s="51"/>
      <c r="E121" s="51"/>
    </row>
    <row r="122" spans="1:6" ht="37.5" x14ac:dyDescent="0.25">
      <c r="B122" s="179"/>
      <c r="C122" s="183" t="s">
        <v>513</v>
      </c>
      <c r="D122" s="183" t="s">
        <v>508</v>
      </c>
      <c r="E122" s="183" t="s">
        <v>523</v>
      </c>
    </row>
    <row r="123" spans="1:6" ht="18.75" x14ac:dyDescent="0.3">
      <c r="B123" s="179"/>
      <c r="C123" s="177" t="s">
        <v>439</v>
      </c>
      <c r="D123" s="177" t="s">
        <v>440</v>
      </c>
      <c r="E123" s="177" t="s">
        <v>441</v>
      </c>
    </row>
    <row r="124" spans="1:6" ht="56.25" x14ac:dyDescent="0.25">
      <c r="B124" s="395" t="s">
        <v>490</v>
      </c>
      <c r="C124" s="200" t="s">
        <v>524</v>
      </c>
      <c r="D124" s="202" t="s">
        <v>525</v>
      </c>
      <c r="E124" s="203" t="s">
        <v>616</v>
      </c>
    </row>
    <row r="125" spans="1:6" ht="75" x14ac:dyDescent="0.25">
      <c r="B125" s="395"/>
      <c r="C125" s="200" t="s">
        <v>526</v>
      </c>
      <c r="D125" s="202" t="s">
        <v>527</v>
      </c>
      <c r="E125" s="203" t="s">
        <v>528</v>
      </c>
    </row>
    <row r="126" spans="1:6" ht="56.25" x14ac:dyDescent="0.25">
      <c r="B126" s="395"/>
      <c r="C126" s="200" t="s">
        <v>529</v>
      </c>
      <c r="D126" s="202" t="s">
        <v>530</v>
      </c>
      <c r="E126" s="203" t="s">
        <v>531</v>
      </c>
    </row>
    <row r="127" spans="1:6" ht="75" x14ac:dyDescent="0.3">
      <c r="B127" s="395"/>
      <c r="C127" s="201" t="s">
        <v>504</v>
      </c>
      <c r="D127" s="202" t="s">
        <v>532</v>
      </c>
      <c r="E127" s="400" t="s">
        <v>533</v>
      </c>
    </row>
    <row r="128" spans="1:6" ht="56.25" x14ac:dyDescent="0.25">
      <c r="B128" s="395"/>
      <c r="C128" s="200" t="s">
        <v>534</v>
      </c>
      <c r="D128" s="202" t="s">
        <v>535</v>
      </c>
      <c r="E128" s="401"/>
    </row>
    <row r="129" spans="2:5" ht="112.5" x14ac:dyDescent="0.25">
      <c r="B129" s="180" t="s">
        <v>491</v>
      </c>
      <c r="C129" s="204" t="s">
        <v>536</v>
      </c>
      <c r="D129" s="205" t="s">
        <v>537</v>
      </c>
      <c r="E129" s="206" t="s">
        <v>581</v>
      </c>
    </row>
    <row r="130" spans="2:5" ht="93.75" x14ac:dyDescent="0.25">
      <c r="B130" s="181" t="s">
        <v>492</v>
      </c>
      <c r="C130" s="208" t="s">
        <v>538</v>
      </c>
      <c r="D130" s="205" t="s">
        <v>539</v>
      </c>
      <c r="E130" s="206" t="s">
        <v>540</v>
      </c>
    </row>
    <row r="131" spans="2:5" s="253" customFormat="1" ht="9" customHeight="1" x14ac:dyDescent="0.25">
      <c r="B131" s="250"/>
      <c r="C131" s="254"/>
      <c r="D131" s="254"/>
      <c r="E131" s="254"/>
    </row>
    <row r="132" spans="2:5" ht="18.75" x14ac:dyDescent="0.25">
      <c r="B132" s="180" t="s">
        <v>494</v>
      </c>
      <c r="C132" s="403" t="s">
        <v>594</v>
      </c>
      <c r="D132" s="404"/>
      <c r="E132" s="404"/>
    </row>
    <row r="133" spans="2:5" ht="18.75" x14ac:dyDescent="0.25">
      <c r="B133" s="180"/>
      <c r="C133" s="405"/>
      <c r="D133" s="406"/>
      <c r="E133" s="406"/>
    </row>
    <row r="134" spans="2:5" ht="18.75" x14ac:dyDescent="0.25">
      <c r="B134" s="180"/>
      <c r="C134" s="405"/>
      <c r="D134" s="406"/>
      <c r="E134" s="406"/>
    </row>
    <row r="135" spans="2:5" ht="18.75" x14ac:dyDescent="0.25">
      <c r="B135" s="180"/>
      <c r="C135" s="405"/>
      <c r="D135" s="406"/>
      <c r="E135" s="406"/>
    </row>
    <row r="136" spans="2:5" ht="18.75" x14ac:dyDescent="0.3">
      <c r="B136" s="175"/>
      <c r="C136" s="176"/>
      <c r="D136" s="176"/>
      <c r="E136" s="176"/>
    </row>
    <row r="137" spans="2:5" ht="18.75" x14ac:dyDescent="0.3">
      <c r="B137" s="174" t="s">
        <v>304</v>
      </c>
      <c r="C137" s="391" t="s">
        <v>0</v>
      </c>
      <c r="D137" s="391"/>
      <c r="E137" s="391"/>
    </row>
    <row r="138" spans="2:5" ht="18.75" x14ac:dyDescent="0.3">
      <c r="B138" s="187"/>
      <c r="C138" s="188"/>
      <c r="D138" s="188"/>
      <c r="E138" s="188"/>
    </row>
    <row r="139" spans="2:5" ht="21" x14ac:dyDescent="0.3">
      <c r="B139" s="187"/>
      <c r="C139" s="402" t="s">
        <v>484</v>
      </c>
      <c r="D139" s="402"/>
      <c r="E139" s="402"/>
    </row>
    <row r="140" spans="2:5" ht="18.75" x14ac:dyDescent="0.3">
      <c r="B140" s="187"/>
      <c r="C140" s="188"/>
      <c r="D140" s="188"/>
      <c r="E140" s="188"/>
    </row>
    <row r="141" spans="2:5" ht="56.25" x14ac:dyDescent="0.3">
      <c r="B141" s="175"/>
      <c r="C141" s="183" t="s">
        <v>521</v>
      </c>
      <c r="D141" s="184" t="s">
        <v>615</v>
      </c>
      <c r="E141" s="183" t="s">
        <v>588</v>
      </c>
    </row>
    <row r="142" spans="2:5" ht="18.75" x14ac:dyDescent="0.3">
      <c r="B142" s="175"/>
      <c r="C142" s="177" t="s">
        <v>439</v>
      </c>
      <c r="D142" s="177" t="s">
        <v>440</v>
      </c>
      <c r="E142" s="177" t="s">
        <v>441</v>
      </c>
    </row>
    <row r="143" spans="2:5" ht="131.25" x14ac:dyDescent="0.25">
      <c r="B143" s="181" t="s">
        <v>442</v>
      </c>
      <c r="C143" s="207" t="s">
        <v>541</v>
      </c>
      <c r="D143" s="210" t="s">
        <v>467</v>
      </c>
      <c r="E143" s="213" t="s">
        <v>545</v>
      </c>
    </row>
    <row r="144" spans="2:5" ht="93.75" x14ac:dyDescent="0.25">
      <c r="B144" s="182" t="s">
        <v>443</v>
      </c>
      <c r="C144" s="208" t="s">
        <v>542</v>
      </c>
      <c r="D144" s="211" t="s">
        <v>600</v>
      </c>
      <c r="E144" s="214" t="s">
        <v>546</v>
      </c>
    </row>
    <row r="145" spans="2:5" ht="112.5" x14ac:dyDescent="0.25">
      <c r="B145" s="181" t="s">
        <v>495</v>
      </c>
      <c r="C145" s="209" t="s">
        <v>543</v>
      </c>
      <c r="D145" s="212" t="s">
        <v>544</v>
      </c>
      <c r="E145" s="215" t="s">
        <v>547</v>
      </c>
    </row>
    <row r="146" spans="2:5" ht="9" customHeight="1" x14ac:dyDescent="0.3">
      <c r="B146" s="187"/>
      <c r="C146" s="188"/>
      <c r="D146" s="188"/>
      <c r="E146" s="188"/>
    </row>
    <row r="147" spans="2:5" ht="18.75" x14ac:dyDescent="0.3">
      <c r="B147" s="174" t="s">
        <v>496</v>
      </c>
      <c r="C147" s="391" t="s">
        <v>1</v>
      </c>
      <c r="D147" s="391"/>
      <c r="E147" s="391"/>
    </row>
    <row r="148" spans="2:5" ht="18.75" x14ac:dyDescent="0.3">
      <c r="B148" s="187"/>
      <c r="C148" s="188"/>
      <c r="D148" s="188"/>
      <c r="E148" s="188"/>
    </row>
    <row r="149" spans="2:5" ht="18.75" customHeight="1" x14ac:dyDescent="0.3">
      <c r="B149" s="175"/>
      <c r="C149" s="176"/>
      <c r="D149" s="176"/>
      <c r="E149" s="176"/>
    </row>
    <row r="150" spans="2:5" ht="42" customHeight="1" x14ac:dyDescent="0.3">
      <c r="B150" s="175"/>
      <c r="C150" s="183" t="s">
        <v>514</v>
      </c>
      <c r="D150" s="183" t="s">
        <v>586</v>
      </c>
      <c r="E150" s="183" t="s">
        <v>590</v>
      </c>
    </row>
    <row r="151" spans="2:5" ht="18.75" customHeight="1" x14ac:dyDescent="0.3">
      <c r="B151" s="175"/>
      <c r="C151" s="177" t="s">
        <v>439</v>
      </c>
      <c r="D151" s="177" t="s">
        <v>440</v>
      </c>
      <c r="E151" s="177" t="s">
        <v>441</v>
      </c>
    </row>
    <row r="152" spans="2:5" ht="131.25" x14ac:dyDescent="0.25">
      <c r="B152" s="181" t="s">
        <v>444</v>
      </c>
      <c r="C152" s="216" t="s">
        <v>548</v>
      </c>
      <c r="D152" s="213" t="s">
        <v>550</v>
      </c>
      <c r="E152" s="220" t="s">
        <v>468</v>
      </c>
    </row>
    <row r="153" spans="2:5" ht="131.25" x14ac:dyDescent="0.25">
      <c r="B153" s="182" t="s">
        <v>497</v>
      </c>
      <c r="C153" s="217" t="s">
        <v>617</v>
      </c>
      <c r="D153" s="205" t="s">
        <v>551</v>
      </c>
      <c r="E153" s="221" t="s">
        <v>486</v>
      </c>
    </row>
    <row r="154" spans="2:5" ht="112.5" x14ac:dyDescent="0.25">
      <c r="B154" s="181" t="s">
        <v>498</v>
      </c>
      <c r="C154" s="218" t="s">
        <v>549</v>
      </c>
      <c r="D154" s="219" t="s">
        <v>552</v>
      </c>
      <c r="E154" s="222" t="s">
        <v>469</v>
      </c>
    </row>
    <row r="155" spans="2:5" ht="9" customHeight="1" x14ac:dyDescent="0.3">
      <c r="B155" s="175"/>
      <c r="C155" s="176"/>
      <c r="D155" s="176"/>
      <c r="E155" s="176"/>
    </row>
    <row r="156" spans="2:5" ht="18.75" x14ac:dyDescent="0.3">
      <c r="B156" s="174" t="s">
        <v>522</v>
      </c>
      <c r="C156" s="391" t="s">
        <v>446</v>
      </c>
      <c r="D156" s="391"/>
      <c r="E156" s="391"/>
    </row>
    <row r="157" spans="2:5" ht="9" customHeight="1" x14ac:dyDescent="0.3">
      <c r="B157" s="175"/>
      <c r="C157" s="176"/>
      <c r="D157" s="176"/>
      <c r="E157" s="176"/>
    </row>
    <row r="158" spans="2:5" ht="18.75" x14ac:dyDescent="0.3">
      <c r="B158" s="174" t="s">
        <v>13</v>
      </c>
      <c r="C158" s="391" t="s">
        <v>447</v>
      </c>
      <c r="D158" s="391"/>
      <c r="E158" s="391"/>
    </row>
    <row r="159" spans="2:5" x14ac:dyDescent="0.25">
      <c r="B159" s="173"/>
      <c r="C159" s="171"/>
      <c r="D159" s="171"/>
      <c r="E159" s="171"/>
    </row>
    <row r="160" spans="2:5" x14ac:dyDescent="0.25">
      <c r="B160" s="173"/>
      <c r="C160" s="171"/>
      <c r="D160" s="171"/>
      <c r="E160" s="171"/>
    </row>
    <row r="161" spans="2:5" x14ac:dyDescent="0.25">
      <c r="B161" s="173"/>
      <c r="C161" s="171"/>
      <c r="D161" s="171"/>
      <c r="E161" s="171"/>
    </row>
    <row r="162" spans="2:5" x14ac:dyDescent="0.25">
      <c r="B162" s="173"/>
      <c r="C162" s="171"/>
      <c r="D162" s="171"/>
      <c r="E162" s="171"/>
    </row>
    <row r="163" spans="2:5" x14ac:dyDescent="0.25">
      <c r="B163" s="173"/>
      <c r="C163" s="171"/>
      <c r="D163" s="171"/>
      <c r="E163" s="171"/>
    </row>
    <row r="164" spans="2:5" x14ac:dyDescent="0.25">
      <c r="B164" s="173"/>
      <c r="C164" s="171"/>
      <c r="D164" s="171"/>
      <c r="E164" s="171"/>
    </row>
    <row r="165" spans="2:5" x14ac:dyDescent="0.25">
      <c r="B165" s="173"/>
      <c r="C165" s="171"/>
      <c r="D165" s="171"/>
      <c r="E165" s="171"/>
    </row>
    <row r="166" spans="2:5" x14ac:dyDescent="0.25">
      <c r="B166" s="173"/>
      <c r="C166" s="171"/>
      <c r="D166" s="171"/>
      <c r="E166" s="171"/>
    </row>
    <row r="167" spans="2:5" x14ac:dyDescent="0.25">
      <c r="B167" s="173"/>
      <c r="C167" s="171"/>
      <c r="D167" s="171"/>
      <c r="E167" s="171"/>
    </row>
    <row r="168" spans="2:5" x14ac:dyDescent="0.25">
      <c r="B168" s="173"/>
      <c r="C168" s="173"/>
      <c r="D168" s="171"/>
      <c r="E168" s="171"/>
    </row>
    <row r="169" spans="2:5" x14ac:dyDescent="0.25">
      <c r="C169" s="171"/>
      <c r="D169" s="171"/>
      <c r="E169" s="171"/>
    </row>
    <row r="170" spans="2:5" x14ac:dyDescent="0.25">
      <c r="B170" s="173"/>
      <c r="C170" s="171"/>
      <c r="D170" s="171"/>
      <c r="E170" s="171"/>
    </row>
    <row r="171" spans="2:5" x14ac:dyDescent="0.25">
      <c r="B171" s="173"/>
      <c r="C171" s="171"/>
      <c r="D171" s="171"/>
      <c r="E171" s="171"/>
    </row>
    <row r="172" spans="2:5" x14ac:dyDescent="0.25">
      <c r="B172" s="173"/>
      <c r="C172" s="171"/>
      <c r="D172" s="171"/>
      <c r="E172" s="171"/>
    </row>
    <row r="173" spans="2:5" x14ac:dyDescent="0.25">
      <c r="B173" s="173"/>
      <c r="C173" s="171"/>
      <c r="D173" s="171"/>
      <c r="E173" s="171"/>
    </row>
    <row r="174" spans="2:5" x14ac:dyDescent="0.25">
      <c r="B174" s="173"/>
      <c r="C174" s="171"/>
      <c r="D174" s="171"/>
      <c r="E174" s="171"/>
    </row>
    <row r="175" spans="2:5" x14ac:dyDescent="0.25">
      <c r="B175" s="173"/>
      <c r="C175" s="171"/>
      <c r="D175" s="171"/>
      <c r="E175" s="171"/>
    </row>
    <row r="176" spans="2:5" x14ac:dyDescent="0.25">
      <c r="B176" s="173"/>
      <c r="C176" s="171"/>
      <c r="D176" s="171"/>
      <c r="E176" s="171"/>
    </row>
    <row r="177" spans="2:5" x14ac:dyDescent="0.25">
      <c r="B177" s="173"/>
      <c r="C177" s="171"/>
      <c r="D177" s="171"/>
      <c r="E177" s="171"/>
    </row>
    <row r="178" spans="2:5" x14ac:dyDescent="0.25">
      <c r="B178" s="173"/>
      <c r="C178" s="171"/>
      <c r="D178" s="171"/>
      <c r="E178" s="171"/>
    </row>
    <row r="179" spans="2:5" x14ac:dyDescent="0.25">
      <c r="B179" s="173"/>
      <c r="C179" s="171"/>
      <c r="D179" s="171"/>
      <c r="E179" s="171"/>
    </row>
    <row r="180" spans="2:5" x14ac:dyDescent="0.25">
      <c r="B180" s="173"/>
      <c r="C180" s="171"/>
      <c r="D180" s="171"/>
      <c r="E180" s="171"/>
    </row>
    <row r="181" spans="2:5" x14ac:dyDescent="0.25">
      <c r="B181" s="173"/>
      <c r="C181" s="171"/>
      <c r="D181" s="171"/>
      <c r="E181" s="171"/>
    </row>
    <row r="182" spans="2:5" x14ac:dyDescent="0.25">
      <c r="B182" s="173"/>
      <c r="C182" s="171"/>
      <c r="D182" s="171"/>
      <c r="E182" s="171"/>
    </row>
    <row r="183" spans="2:5" x14ac:dyDescent="0.25">
      <c r="B183" s="173"/>
      <c r="C183" s="171"/>
      <c r="D183" s="171"/>
      <c r="E183" s="171"/>
    </row>
    <row r="184" spans="2:5" x14ac:dyDescent="0.25">
      <c r="B184" s="173"/>
      <c r="C184" s="51"/>
      <c r="D184" s="51"/>
      <c r="E184" s="51"/>
    </row>
    <row r="185" spans="2:5" ht="21" x14ac:dyDescent="0.3">
      <c r="B185" s="173"/>
      <c r="C185" s="402" t="s">
        <v>464</v>
      </c>
      <c r="D185" s="420"/>
      <c r="E185" s="420"/>
    </row>
    <row r="186" spans="2:5" x14ac:dyDescent="0.25">
      <c r="B186" s="173"/>
      <c r="C186" s="51"/>
      <c r="D186" s="51"/>
      <c r="E186" s="51"/>
    </row>
    <row r="187" spans="2:5" ht="18.75" x14ac:dyDescent="0.25">
      <c r="B187" s="197" t="s">
        <v>488</v>
      </c>
      <c r="C187" s="407" t="s">
        <v>595</v>
      </c>
      <c r="D187" s="408"/>
      <c r="E187" s="408"/>
    </row>
    <row r="188" spans="2:5" ht="18.75" x14ac:dyDescent="0.25">
      <c r="B188" s="197"/>
      <c r="C188" s="407"/>
      <c r="D188" s="408"/>
      <c r="E188" s="408"/>
    </row>
    <row r="189" spans="2:5" ht="18.75" x14ac:dyDescent="0.25">
      <c r="B189" s="197"/>
      <c r="C189" s="394"/>
      <c r="D189" s="394"/>
      <c r="E189" s="394"/>
    </row>
    <row r="190" spans="2:5" ht="9" customHeight="1" x14ac:dyDescent="0.3">
      <c r="B190" s="179"/>
      <c r="C190" s="176"/>
      <c r="D190" s="176"/>
      <c r="E190" s="176"/>
    </row>
    <row r="191" spans="2:5" ht="18.75" x14ac:dyDescent="0.25">
      <c r="B191" s="197" t="s">
        <v>489</v>
      </c>
      <c r="C191" s="407" t="s">
        <v>596</v>
      </c>
      <c r="D191" s="408"/>
      <c r="E191" s="408"/>
    </row>
    <row r="192" spans="2:5" ht="18.75" x14ac:dyDescent="0.25">
      <c r="B192" s="197"/>
      <c r="C192" s="407"/>
      <c r="D192" s="408"/>
      <c r="E192" s="408"/>
    </row>
    <row r="193" spans="2:5" ht="18.75" x14ac:dyDescent="0.25">
      <c r="B193" s="197"/>
      <c r="C193" s="394"/>
      <c r="D193" s="394"/>
      <c r="E193" s="394"/>
    </row>
    <row r="194" spans="2:5" ht="9" customHeight="1" x14ac:dyDescent="0.3">
      <c r="B194" s="179"/>
      <c r="C194" s="177"/>
      <c r="D194" s="177"/>
      <c r="E194" s="177"/>
    </row>
    <row r="195" spans="2:5" ht="18.75" x14ac:dyDescent="0.3">
      <c r="B195" s="178" t="s">
        <v>487</v>
      </c>
      <c r="C195" s="391" t="s">
        <v>1</v>
      </c>
      <c r="D195" s="391"/>
      <c r="E195" s="391"/>
    </row>
    <row r="196" spans="2:5" ht="18.75" x14ac:dyDescent="0.3">
      <c r="B196" s="179"/>
      <c r="C196" s="176"/>
      <c r="D196" s="176"/>
      <c r="E196" s="176"/>
    </row>
    <row r="197" spans="2:5" ht="37.5" x14ac:dyDescent="0.25">
      <c r="B197" s="179"/>
      <c r="C197" s="183" t="s">
        <v>506</v>
      </c>
      <c r="D197" s="183" t="s">
        <v>516</v>
      </c>
      <c r="E197" s="183" t="s">
        <v>515</v>
      </c>
    </row>
    <row r="198" spans="2:5" ht="18.75" x14ac:dyDescent="0.3">
      <c r="B198" s="179"/>
      <c r="C198" s="177" t="s">
        <v>439</v>
      </c>
      <c r="D198" s="177" t="s">
        <v>440</v>
      </c>
      <c r="E198" s="177" t="s">
        <v>441</v>
      </c>
    </row>
    <row r="199" spans="2:5" ht="56.25" customHeight="1" x14ac:dyDescent="0.25">
      <c r="B199" s="395" t="s">
        <v>490</v>
      </c>
      <c r="C199" s="396" t="s">
        <v>553</v>
      </c>
      <c r="D199" s="223" t="s">
        <v>470</v>
      </c>
      <c r="E199" s="398" t="s">
        <v>555</v>
      </c>
    </row>
    <row r="200" spans="2:5" ht="63" customHeight="1" x14ac:dyDescent="0.25">
      <c r="B200" s="399"/>
      <c r="C200" s="397"/>
      <c r="D200" s="223" t="s">
        <v>505</v>
      </c>
      <c r="E200" s="398"/>
    </row>
    <row r="201" spans="2:5" ht="112.5" x14ac:dyDescent="0.25">
      <c r="B201" s="180" t="s">
        <v>491</v>
      </c>
      <c r="C201" s="208" t="s">
        <v>554</v>
      </c>
      <c r="D201" s="224" t="s">
        <v>471</v>
      </c>
      <c r="E201" s="214" t="s">
        <v>556</v>
      </c>
    </row>
    <row r="202" spans="2:5" ht="112.5" x14ac:dyDescent="0.25">
      <c r="B202" s="195" t="s">
        <v>492</v>
      </c>
      <c r="C202" s="209" t="s">
        <v>599</v>
      </c>
      <c r="D202" s="224" t="s">
        <v>472</v>
      </c>
      <c r="E202" s="215" t="s">
        <v>592</v>
      </c>
    </row>
    <row r="203" spans="2:5" s="249" customFormat="1" ht="9" customHeight="1" x14ac:dyDescent="0.25">
      <c r="B203" s="250"/>
      <c r="C203" s="252"/>
      <c r="D203" s="251"/>
      <c r="E203" s="252"/>
    </row>
    <row r="204" spans="2:5" ht="18.75" x14ac:dyDescent="0.25">
      <c r="B204" s="180" t="s">
        <v>493</v>
      </c>
      <c r="C204" s="421" t="s">
        <v>593</v>
      </c>
      <c r="D204" s="408"/>
      <c r="E204" s="408"/>
    </row>
    <row r="205" spans="2:5" ht="18.75" x14ac:dyDescent="0.25">
      <c r="B205" s="180"/>
      <c r="C205" s="422"/>
      <c r="D205" s="408"/>
      <c r="E205" s="408"/>
    </row>
    <row r="206" spans="2:5" ht="18.75" x14ac:dyDescent="0.25">
      <c r="B206" s="180"/>
      <c r="C206" s="405"/>
      <c r="D206" s="406"/>
      <c r="E206" s="406"/>
    </row>
    <row r="207" spans="2:5" ht="18.75" x14ac:dyDescent="0.25">
      <c r="B207" s="180"/>
      <c r="C207" s="405"/>
      <c r="D207" s="406"/>
      <c r="E207" s="406"/>
    </row>
    <row r="208" spans="2:5" ht="18.75" x14ac:dyDescent="0.3">
      <c r="B208" s="175"/>
      <c r="C208" s="176"/>
      <c r="D208" s="176"/>
      <c r="E208" s="176"/>
    </row>
    <row r="209" spans="2:5" ht="18.75" x14ac:dyDescent="0.3">
      <c r="B209" s="190" t="s">
        <v>499</v>
      </c>
      <c r="C209" s="391" t="s">
        <v>0</v>
      </c>
      <c r="D209" s="391"/>
      <c r="E209" s="391"/>
    </row>
    <row r="210" spans="2:5" ht="18.75" x14ac:dyDescent="0.25">
      <c r="B210" s="182"/>
      <c r="C210" s="189"/>
      <c r="D210" s="189"/>
      <c r="E210" s="189"/>
    </row>
    <row r="211" spans="2:5" ht="21" x14ac:dyDescent="0.3">
      <c r="B211" s="182"/>
      <c r="C211" s="402" t="s">
        <v>485</v>
      </c>
      <c r="D211" s="420"/>
      <c r="E211" s="420"/>
    </row>
    <row r="212" spans="2:5" ht="18.75" x14ac:dyDescent="0.3">
      <c r="B212" s="175"/>
      <c r="C212" s="176"/>
      <c r="D212" s="176"/>
      <c r="E212" s="176"/>
    </row>
    <row r="213" spans="2:5" ht="56.25" x14ac:dyDescent="0.3">
      <c r="B213" s="175"/>
      <c r="C213" s="183" t="s">
        <v>507</v>
      </c>
      <c r="D213" s="183" t="s">
        <v>585</v>
      </c>
      <c r="E213" s="183" t="s">
        <v>587</v>
      </c>
    </row>
    <row r="214" spans="2:5" ht="18.75" x14ac:dyDescent="0.3">
      <c r="B214" s="175"/>
      <c r="C214" s="177" t="s">
        <v>439</v>
      </c>
      <c r="D214" s="177" t="s">
        <v>440</v>
      </c>
      <c r="E214" s="177" t="s">
        <v>441</v>
      </c>
    </row>
    <row r="215" spans="2:5" ht="112.5" x14ac:dyDescent="0.25">
      <c r="B215" s="195" t="s">
        <v>442</v>
      </c>
      <c r="C215" s="220" t="s">
        <v>503</v>
      </c>
      <c r="D215" s="225" t="s">
        <v>473</v>
      </c>
      <c r="E215" s="227" t="s">
        <v>559</v>
      </c>
    </row>
    <row r="216" spans="2:5" ht="112.5" x14ac:dyDescent="0.25">
      <c r="B216" s="182" t="s">
        <v>443</v>
      </c>
      <c r="C216" s="205" t="s">
        <v>557</v>
      </c>
      <c r="D216" s="224" t="s">
        <v>474</v>
      </c>
      <c r="E216" s="228" t="s">
        <v>560</v>
      </c>
    </row>
    <row r="217" spans="2:5" ht="131.25" x14ac:dyDescent="0.25">
      <c r="B217" s="195" t="s">
        <v>495</v>
      </c>
      <c r="C217" s="219" t="s">
        <v>558</v>
      </c>
      <c r="D217" s="226" t="s">
        <v>475</v>
      </c>
      <c r="E217" s="229" t="s">
        <v>561</v>
      </c>
    </row>
    <row r="218" spans="2:5" ht="18.75" x14ac:dyDescent="0.3">
      <c r="B218" s="187"/>
      <c r="C218" s="189"/>
      <c r="D218" s="189"/>
      <c r="E218" s="189"/>
    </row>
    <row r="219" spans="2:5" ht="18.75" x14ac:dyDescent="0.3">
      <c r="C219" s="176"/>
      <c r="D219" s="176"/>
      <c r="E219" s="176"/>
    </row>
    <row r="220" spans="2:5" ht="18.75" x14ac:dyDescent="0.3">
      <c r="B220" s="196" t="s">
        <v>496</v>
      </c>
      <c r="C220" s="391" t="s">
        <v>1</v>
      </c>
      <c r="D220" s="391"/>
      <c r="E220" s="391"/>
    </row>
    <row r="221" spans="2:5" ht="18.75" x14ac:dyDescent="0.3">
      <c r="B221" s="175"/>
      <c r="C221" s="176"/>
      <c r="D221" s="176"/>
      <c r="E221" s="176"/>
    </row>
    <row r="222" spans="2:5" ht="61.5" customHeight="1" x14ac:dyDescent="0.3">
      <c r="B222" s="175"/>
      <c r="C222" s="183" t="s">
        <v>519</v>
      </c>
      <c r="D222" s="183" t="s">
        <v>589</v>
      </c>
      <c r="E222" s="183" t="s">
        <v>520</v>
      </c>
    </row>
    <row r="223" spans="2:5" ht="93.75" x14ac:dyDescent="0.25">
      <c r="B223" s="195" t="s">
        <v>444</v>
      </c>
      <c r="C223" s="213" t="s">
        <v>562</v>
      </c>
      <c r="D223" s="225" t="s">
        <v>476</v>
      </c>
      <c r="E223" s="231" t="s">
        <v>566</v>
      </c>
    </row>
    <row r="224" spans="2:5" ht="112.5" x14ac:dyDescent="0.25">
      <c r="B224" s="182" t="s">
        <v>497</v>
      </c>
      <c r="C224" s="205" t="s">
        <v>563</v>
      </c>
      <c r="D224" s="224" t="s">
        <v>477</v>
      </c>
      <c r="E224" s="232" t="s">
        <v>567</v>
      </c>
    </row>
    <row r="225" spans="2:5" ht="112.5" x14ac:dyDescent="0.25">
      <c r="B225" s="195" t="s">
        <v>498</v>
      </c>
      <c r="C225" s="219" t="s">
        <v>564</v>
      </c>
      <c r="D225" s="230" t="s">
        <v>565</v>
      </c>
      <c r="E225" s="233" t="s">
        <v>591</v>
      </c>
    </row>
    <row r="226" spans="2:5" ht="18.75" x14ac:dyDescent="0.3">
      <c r="C226" s="176"/>
      <c r="D226" s="176"/>
      <c r="E226" s="176"/>
    </row>
    <row r="227" spans="2:5" ht="18.75" x14ac:dyDescent="0.3">
      <c r="B227" s="174" t="s">
        <v>445</v>
      </c>
      <c r="C227" s="391" t="s">
        <v>446</v>
      </c>
      <c r="D227" s="391"/>
      <c r="E227" s="391"/>
    </row>
    <row r="228" spans="2:5" ht="18.75" x14ac:dyDescent="0.3">
      <c r="B228" s="175"/>
      <c r="C228" s="176"/>
      <c r="D228" s="176"/>
      <c r="E228" s="176"/>
    </row>
    <row r="229" spans="2:5" ht="18.75" x14ac:dyDescent="0.3">
      <c r="B229" s="174" t="s">
        <v>13</v>
      </c>
      <c r="C229" s="391" t="s">
        <v>449</v>
      </c>
      <c r="D229" s="391"/>
      <c r="E229" s="391"/>
    </row>
    <row r="230" spans="2:5" ht="18.75" x14ac:dyDescent="0.3">
      <c r="B230" s="175"/>
      <c r="C230" s="177"/>
      <c r="D230" s="177"/>
      <c r="E230" s="177"/>
    </row>
    <row r="231" spans="2:5" ht="18.75" x14ac:dyDescent="0.3">
      <c r="B231" s="175"/>
      <c r="C231" s="185"/>
      <c r="D231" s="176"/>
      <c r="E231" s="186" t="s">
        <v>448</v>
      </c>
    </row>
    <row r="232" spans="2:5" x14ac:dyDescent="0.25">
      <c r="B232" s="173"/>
      <c r="C232" s="51"/>
      <c r="D232" s="51"/>
      <c r="E232" s="51"/>
    </row>
    <row r="233" spans="2:5" x14ac:dyDescent="0.25">
      <c r="B233" s="173"/>
      <c r="C233" s="51"/>
      <c r="D233" s="51"/>
      <c r="E233" s="51"/>
    </row>
    <row r="234" spans="2:5" x14ac:dyDescent="0.25">
      <c r="B234" s="173"/>
      <c r="C234" s="51"/>
      <c r="D234" s="51"/>
      <c r="E234" s="51"/>
    </row>
    <row r="235" spans="2:5" x14ac:dyDescent="0.25">
      <c r="B235" s="173"/>
      <c r="C235" s="51"/>
      <c r="D235" s="51"/>
      <c r="E235" s="51"/>
    </row>
    <row r="236" spans="2:5" x14ac:dyDescent="0.25">
      <c r="B236" s="173"/>
      <c r="C236" s="51"/>
      <c r="D236" s="51"/>
      <c r="E236" s="51"/>
    </row>
    <row r="237" spans="2:5" x14ac:dyDescent="0.25">
      <c r="B237" s="173"/>
      <c r="C237" s="51"/>
      <c r="D237" s="51"/>
      <c r="E237" s="51"/>
    </row>
    <row r="238" spans="2:5" x14ac:dyDescent="0.25">
      <c r="B238" s="173"/>
      <c r="C238" s="51"/>
      <c r="D238" s="51"/>
      <c r="E238" s="51"/>
    </row>
    <row r="239" spans="2:5" x14ac:dyDescent="0.25">
      <c r="B239" s="173"/>
      <c r="C239" s="51"/>
      <c r="D239" s="51"/>
      <c r="E239" s="51"/>
    </row>
    <row r="240" spans="2:5" x14ac:dyDescent="0.25">
      <c r="B240" s="173"/>
      <c r="C240" s="51"/>
      <c r="D240" s="51"/>
      <c r="E240" s="51"/>
    </row>
    <row r="241" spans="2:5" x14ac:dyDescent="0.25">
      <c r="B241" s="173"/>
      <c r="C241" s="51"/>
      <c r="D241" s="51"/>
      <c r="E241" s="51"/>
    </row>
    <row r="242" spans="2:5" x14ac:dyDescent="0.25">
      <c r="B242" s="173"/>
      <c r="C242" s="51"/>
      <c r="D242" s="51"/>
      <c r="E242" s="51"/>
    </row>
    <row r="243" spans="2:5" x14ac:dyDescent="0.25">
      <c r="B243" s="173"/>
      <c r="C243" s="51"/>
      <c r="D243" s="51"/>
      <c r="E243" s="51"/>
    </row>
    <row r="244" spans="2:5" x14ac:dyDescent="0.25">
      <c r="B244" s="173"/>
      <c r="C244" s="51"/>
      <c r="D244" s="51"/>
      <c r="E244" s="51"/>
    </row>
    <row r="245" spans="2:5" x14ac:dyDescent="0.25">
      <c r="B245" s="173"/>
      <c r="C245" s="51"/>
      <c r="D245" s="51"/>
      <c r="E245" s="51"/>
    </row>
    <row r="246" spans="2:5" x14ac:dyDescent="0.25">
      <c r="B246" s="173"/>
      <c r="C246" s="51"/>
      <c r="D246" s="51"/>
      <c r="E246" s="51"/>
    </row>
    <row r="247" spans="2:5" x14ac:dyDescent="0.25">
      <c r="B247" s="173"/>
      <c r="C247" s="51"/>
      <c r="D247" s="51"/>
      <c r="E247" s="51"/>
    </row>
    <row r="248" spans="2:5" x14ac:dyDescent="0.25">
      <c r="B248" s="173"/>
      <c r="C248" s="51"/>
      <c r="D248" s="51"/>
      <c r="E248" s="51"/>
    </row>
    <row r="249" spans="2:5" x14ac:dyDescent="0.25">
      <c r="B249" s="173"/>
      <c r="C249" s="51"/>
      <c r="D249" s="51"/>
      <c r="E249" s="51"/>
    </row>
    <row r="250" spans="2:5" x14ac:dyDescent="0.25">
      <c r="B250" s="173"/>
      <c r="C250" s="51"/>
      <c r="D250" s="51"/>
      <c r="E250" s="51"/>
    </row>
    <row r="251" spans="2:5" x14ac:dyDescent="0.25">
      <c r="B251" s="173"/>
      <c r="C251" s="51"/>
      <c r="D251" s="51"/>
      <c r="E251" s="51"/>
    </row>
    <row r="252" spans="2:5" ht="21" x14ac:dyDescent="0.3">
      <c r="B252" s="173"/>
      <c r="C252" s="402" t="s">
        <v>465</v>
      </c>
      <c r="D252" s="420"/>
      <c r="E252" s="420"/>
    </row>
    <row r="253" spans="2:5" ht="9" customHeight="1" x14ac:dyDescent="0.25">
      <c r="B253" s="172"/>
      <c r="C253" s="51"/>
      <c r="D253" s="51"/>
      <c r="E253" s="51"/>
    </row>
    <row r="254" spans="2:5" ht="37.5" x14ac:dyDescent="0.25">
      <c r="B254" s="179"/>
      <c r="C254" s="183" t="s">
        <v>510</v>
      </c>
      <c r="D254" s="183" t="s">
        <v>517</v>
      </c>
      <c r="E254" s="183" t="s">
        <v>509</v>
      </c>
    </row>
    <row r="255" spans="2:5" ht="18.75" x14ac:dyDescent="0.3">
      <c r="B255" s="179"/>
      <c r="C255" s="193" t="s">
        <v>439</v>
      </c>
      <c r="D255" s="193" t="s">
        <v>440</v>
      </c>
      <c r="E255" s="193" t="s">
        <v>441</v>
      </c>
    </row>
    <row r="256" spans="2:5" ht="112.5" x14ac:dyDescent="0.25">
      <c r="B256" s="191" t="s">
        <v>500</v>
      </c>
      <c r="C256" s="207" t="s">
        <v>568</v>
      </c>
      <c r="D256" s="216" t="s">
        <v>571</v>
      </c>
      <c r="E256" s="213" t="s">
        <v>573</v>
      </c>
    </row>
    <row r="257" spans="2:5" ht="112.5" x14ac:dyDescent="0.25">
      <c r="B257" s="182" t="s">
        <v>501</v>
      </c>
      <c r="C257" s="208" t="s">
        <v>569</v>
      </c>
      <c r="D257" s="217" t="s">
        <v>572</v>
      </c>
      <c r="E257" s="214" t="s">
        <v>574</v>
      </c>
    </row>
    <row r="258" spans="2:5" ht="93.75" x14ac:dyDescent="0.25">
      <c r="B258" s="191" t="s">
        <v>502</v>
      </c>
      <c r="C258" s="209" t="s">
        <v>570</v>
      </c>
      <c r="D258" s="218" t="s">
        <v>614</v>
      </c>
      <c r="E258" s="215" t="s">
        <v>575</v>
      </c>
    </row>
    <row r="259" spans="2:5" ht="9" customHeight="1" x14ac:dyDescent="0.3">
      <c r="B259" s="175"/>
      <c r="C259" s="176"/>
      <c r="D259" s="176"/>
      <c r="E259" s="176"/>
    </row>
    <row r="260" spans="2:5" ht="18.75" x14ac:dyDescent="0.3">
      <c r="B260" s="192" t="s">
        <v>487</v>
      </c>
      <c r="C260" s="391" t="s">
        <v>21</v>
      </c>
      <c r="D260" s="391"/>
      <c r="E260" s="391"/>
    </row>
    <row r="261" spans="2:5" ht="18.75" x14ac:dyDescent="0.3">
      <c r="B261" s="187"/>
      <c r="C261" s="188"/>
      <c r="D261" s="188"/>
      <c r="E261" s="188"/>
    </row>
    <row r="262" spans="2:5" ht="21" x14ac:dyDescent="0.3">
      <c r="B262" s="182"/>
      <c r="C262" s="402" t="s">
        <v>613</v>
      </c>
      <c r="D262" s="420"/>
      <c r="E262" s="420"/>
    </row>
    <row r="263" spans="2:5" ht="9" customHeight="1" x14ac:dyDescent="0.3">
      <c r="B263" s="187"/>
      <c r="C263" s="257"/>
      <c r="D263" s="257"/>
      <c r="E263" s="257"/>
    </row>
    <row r="264" spans="2:5" ht="56.25" x14ac:dyDescent="0.25">
      <c r="B264" s="179"/>
      <c r="C264" s="183" t="s">
        <v>511</v>
      </c>
      <c r="D264" s="183" t="s">
        <v>518</v>
      </c>
      <c r="E264" s="183" t="s">
        <v>512</v>
      </c>
    </row>
    <row r="265" spans="2:5" ht="18.75" x14ac:dyDescent="0.3">
      <c r="B265" s="179"/>
      <c r="C265" s="193" t="s">
        <v>439</v>
      </c>
      <c r="D265" s="193" t="s">
        <v>440</v>
      </c>
      <c r="E265" s="193" t="s">
        <v>441</v>
      </c>
    </row>
    <row r="266" spans="2:5" ht="63" customHeight="1" x14ac:dyDescent="0.25">
      <c r="B266" s="395" t="s">
        <v>490</v>
      </c>
      <c r="C266" s="417" t="s">
        <v>612</v>
      </c>
      <c r="D266" s="237" t="s">
        <v>576</v>
      </c>
      <c r="E266" s="220" t="s">
        <v>478</v>
      </c>
    </row>
    <row r="267" spans="2:5" ht="62.25" customHeight="1" x14ac:dyDescent="0.25">
      <c r="B267" s="419"/>
      <c r="C267" s="418"/>
      <c r="D267" s="237" t="s">
        <v>577</v>
      </c>
      <c r="E267" s="239" t="s">
        <v>479</v>
      </c>
    </row>
    <row r="268" spans="2:5" ht="56.25" x14ac:dyDescent="0.25">
      <c r="B268" s="419"/>
      <c r="C268" s="418"/>
      <c r="D268" s="410" t="s">
        <v>578</v>
      </c>
      <c r="E268" s="239" t="s">
        <v>480</v>
      </c>
    </row>
    <row r="269" spans="2:5" ht="56.25" x14ac:dyDescent="0.25">
      <c r="B269" s="419"/>
      <c r="C269" s="418"/>
      <c r="D269" s="411"/>
      <c r="E269" s="239" t="s">
        <v>481</v>
      </c>
    </row>
    <row r="270" spans="2:5" ht="37.5" x14ac:dyDescent="0.25">
      <c r="B270" s="423" t="s">
        <v>491</v>
      </c>
      <c r="C270" s="234" t="s">
        <v>602</v>
      </c>
      <c r="D270" s="412" t="s">
        <v>579</v>
      </c>
      <c r="E270" s="414" t="s">
        <v>482</v>
      </c>
    </row>
    <row r="271" spans="2:5" ht="75" x14ac:dyDescent="0.25">
      <c r="B271" s="424"/>
      <c r="C271" s="234" t="s">
        <v>603</v>
      </c>
      <c r="D271" s="413"/>
      <c r="E271" s="415"/>
    </row>
    <row r="272" spans="2:5" ht="56.25" x14ac:dyDescent="0.25">
      <c r="B272" s="424"/>
      <c r="C272" s="234" t="s">
        <v>604</v>
      </c>
      <c r="D272" s="413"/>
      <c r="E272" s="415"/>
    </row>
    <row r="273" spans="2:5" ht="56.25" x14ac:dyDescent="0.25">
      <c r="B273" s="424"/>
      <c r="C273" s="234" t="s">
        <v>605</v>
      </c>
      <c r="D273" s="413"/>
      <c r="E273" s="416"/>
    </row>
    <row r="274" spans="2:5" ht="150" x14ac:dyDescent="0.25">
      <c r="B274" s="191" t="s">
        <v>492</v>
      </c>
      <c r="C274" s="235" t="s">
        <v>606</v>
      </c>
      <c r="D274" s="238" t="s">
        <v>580</v>
      </c>
      <c r="E274" s="222" t="s">
        <v>483</v>
      </c>
    </row>
    <row r="275" spans="2:5" ht="134.25" customHeight="1" x14ac:dyDescent="0.3">
      <c r="B275" s="182" t="s">
        <v>601</v>
      </c>
      <c r="C275" s="236" t="s">
        <v>607</v>
      </c>
      <c r="E275" s="186" t="s">
        <v>448</v>
      </c>
    </row>
    <row r="276" spans="2:5" ht="9" customHeight="1" x14ac:dyDescent="0.3">
      <c r="B276" s="175"/>
      <c r="C276" s="176"/>
      <c r="D276" s="176"/>
      <c r="E276" s="176"/>
    </row>
    <row r="277" spans="2:5" ht="18.75" x14ac:dyDescent="0.3">
      <c r="B277" s="192" t="s">
        <v>304</v>
      </c>
      <c r="C277" s="391" t="s">
        <v>0</v>
      </c>
      <c r="D277" s="391"/>
      <c r="E277" s="391"/>
    </row>
    <row r="278" spans="2:5" ht="9" customHeight="1" x14ac:dyDescent="0.3">
      <c r="B278" s="175"/>
      <c r="C278" s="176"/>
      <c r="D278" s="176"/>
      <c r="E278" s="176"/>
    </row>
    <row r="279" spans="2:5" ht="18.75" x14ac:dyDescent="0.3">
      <c r="B279" s="199" t="s">
        <v>14</v>
      </c>
      <c r="C279" s="409" t="s">
        <v>466</v>
      </c>
      <c r="D279" s="409"/>
      <c r="E279" s="409"/>
    </row>
    <row r="280" spans="2:5" ht="18.75" x14ac:dyDescent="0.3">
      <c r="B280" s="199"/>
      <c r="C280" s="256"/>
      <c r="D280" s="256"/>
      <c r="E280" s="256"/>
    </row>
    <row r="281" spans="2:5" ht="18.75" x14ac:dyDescent="0.3">
      <c r="B281" s="199"/>
      <c r="C281" s="256"/>
      <c r="D281" s="256"/>
      <c r="E281" s="256"/>
    </row>
    <row r="282" spans="2:5" ht="18.75" x14ac:dyDescent="0.3">
      <c r="B282" s="199"/>
      <c r="C282" s="256"/>
      <c r="D282" s="256"/>
      <c r="E282" s="256"/>
    </row>
    <row r="283" spans="2:5" ht="9" customHeight="1" x14ac:dyDescent="0.3">
      <c r="B283" s="175"/>
      <c r="C283" s="176"/>
      <c r="D283" s="176"/>
      <c r="E283" s="176"/>
    </row>
    <row r="284" spans="2:5" ht="18.75" x14ac:dyDescent="0.3">
      <c r="B284" s="199" t="s">
        <v>15</v>
      </c>
      <c r="C284" s="409" t="s">
        <v>608</v>
      </c>
      <c r="D284" s="409"/>
      <c r="E284" s="409"/>
    </row>
    <row r="285" spans="2:5" ht="18.75" x14ac:dyDescent="0.3">
      <c r="B285" s="199"/>
      <c r="C285" s="256"/>
      <c r="D285" s="256" t="s">
        <v>609</v>
      </c>
      <c r="E285" s="256"/>
    </row>
    <row r="286" spans="2:5" ht="18.75" x14ac:dyDescent="0.3">
      <c r="B286" s="199"/>
      <c r="C286" s="256"/>
      <c r="D286" s="256" t="s">
        <v>610</v>
      </c>
      <c r="E286" s="256"/>
    </row>
    <row r="287" spans="2:5" ht="18.75" x14ac:dyDescent="0.3">
      <c r="B287" s="199"/>
      <c r="C287" s="256"/>
      <c r="D287" s="256" t="s">
        <v>611</v>
      </c>
      <c r="E287" s="256"/>
    </row>
    <row r="288" spans="2:5" ht="18.75" x14ac:dyDescent="0.3">
      <c r="B288" s="199"/>
      <c r="C288" s="256"/>
      <c r="D288" s="256"/>
      <c r="E288" s="256"/>
    </row>
    <row r="289" spans="2:5" x14ac:dyDescent="0.25">
      <c r="B289" s="173"/>
      <c r="C289" s="51"/>
      <c r="D289" s="51"/>
      <c r="E289" s="51"/>
    </row>
    <row r="290" spans="2:5" x14ac:dyDescent="0.25">
      <c r="B290" s="173"/>
      <c r="C290" s="51"/>
      <c r="D290" s="51"/>
      <c r="E290" s="51"/>
    </row>
    <row r="291" spans="2:5" x14ac:dyDescent="0.25">
      <c r="B291" s="173"/>
      <c r="C291" s="51"/>
      <c r="D291" s="51"/>
      <c r="E291" s="51"/>
    </row>
    <row r="292" spans="2:5" x14ac:dyDescent="0.25">
      <c r="B292" s="173"/>
      <c r="C292" s="51"/>
      <c r="D292" s="51"/>
      <c r="E292" s="51"/>
    </row>
    <row r="293" spans="2:5" x14ac:dyDescent="0.25">
      <c r="B293" s="173"/>
      <c r="C293" s="51"/>
      <c r="D293" s="51"/>
      <c r="E293" s="51"/>
    </row>
    <row r="294" spans="2:5" x14ac:dyDescent="0.25">
      <c r="B294" s="173"/>
      <c r="C294" s="51"/>
      <c r="D294" s="51"/>
      <c r="E294" s="51"/>
    </row>
    <row r="295" spans="2:5" x14ac:dyDescent="0.25">
      <c r="B295" s="173"/>
      <c r="C295" s="51"/>
      <c r="D295" s="51"/>
      <c r="E295" s="51"/>
    </row>
    <row r="296" spans="2:5" x14ac:dyDescent="0.25">
      <c r="B296" s="173"/>
      <c r="C296" s="51"/>
      <c r="D296" s="51"/>
      <c r="E296" s="51"/>
    </row>
    <row r="297" spans="2:5" x14ac:dyDescent="0.25">
      <c r="B297" s="173"/>
      <c r="C297" s="51"/>
      <c r="D297" s="51"/>
      <c r="E297" s="51"/>
    </row>
    <row r="298" spans="2:5" x14ac:dyDescent="0.25">
      <c r="B298" s="173"/>
      <c r="C298" s="51"/>
      <c r="D298" s="51"/>
      <c r="E298" s="51"/>
    </row>
    <row r="299" spans="2:5" x14ac:dyDescent="0.25">
      <c r="B299" s="173"/>
      <c r="C299" s="51"/>
      <c r="D299" s="51"/>
      <c r="E299" s="51"/>
    </row>
    <row r="300" spans="2:5" x14ac:dyDescent="0.25">
      <c r="B300" s="173"/>
      <c r="C300" s="51"/>
      <c r="D300" s="51"/>
      <c r="E300" s="51"/>
    </row>
    <row r="301" spans="2:5" x14ac:dyDescent="0.25">
      <c r="B301" s="173"/>
      <c r="C301" s="51"/>
      <c r="D301" s="51"/>
      <c r="E301" s="51"/>
    </row>
    <row r="302" spans="2:5" x14ac:dyDescent="0.25">
      <c r="B302" s="173"/>
      <c r="C302" s="51"/>
      <c r="D302" s="51"/>
      <c r="E302" s="51"/>
    </row>
    <row r="303" spans="2:5" x14ac:dyDescent="0.25">
      <c r="B303" s="173"/>
      <c r="C303" s="51"/>
      <c r="D303" s="51"/>
      <c r="E303" s="51"/>
    </row>
    <row r="304" spans="2:5" x14ac:dyDescent="0.25">
      <c r="B304" s="173"/>
      <c r="C304" s="51"/>
      <c r="D304" s="51"/>
      <c r="E304" s="51"/>
    </row>
    <row r="305" spans="2:5" x14ac:dyDescent="0.25">
      <c r="B305" s="173"/>
      <c r="C305" s="51"/>
      <c r="D305" s="51"/>
      <c r="E305" s="51"/>
    </row>
    <row r="306" spans="2:5" x14ac:dyDescent="0.25">
      <c r="B306" s="173"/>
      <c r="C306" s="51"/>
      <c r="D306" s="51"/>
      <c r="E306" s="51"/>
    </row>
    <row r="307" spans="2:5" x14ac:dyDescent="0.25">
      <c r="B307" s="173"/>
      <c r="C307" s="51"/>
      <c r="D307" s="51"/>
      <c r="E307" s="51"/>
    </row>
    <row r="308" spans="2:5" x14ac:dyDescent="0.25">
      <c r="B308" s="173"/>
      <c r="C308" s="51"/>
      <c r="D308" s="51"/>
      <c r="E308" s="51"/>
    </row>
    <row r="309" spans="2:5" x14ac:dyDescent="0.25">
      <c r="B309" s="173"/>
      <c r="C309" s="51"/>
      <c r="D309" s="51"/>
      <c r="E309" s="51"/>
    </row>
    <row r="310" spans="2:5" x14ac:dyDescent="0.25">
      <c r="B310" s="173"/>
      <c r="C310" s="51"/>
      <c r="D310" s="51"/>
      <c r="E310" s="51"/>
    </row>
    <row r="311" spans="2:5" x14ac:dyDescent="0.25">
      <c r="B311" s="173"/>
      <c r="C311" s="51"/>
      <c r="D311" s="51"/>
      <c r="E311" s="51"/>
    </row>
    <row r="312" spans="2:5" x14ac:dyDescent="0.25">
      <c r="B312" s="173"/>
      <c r="C312" s="51"/>
      <c r="D312" s="51"/>
      <c r="E312" s="51"/>
    </row>
    <row r="313" spans="2:5" x14ac:dyDescent="0.25">
      <c r="B313" s="173"/>
      <c r="C313" s="51"/>
      <c r="D313" s="51"/>
      <c r="E313" s="51"/>
    </row>
    <row r="314" spans="2:5" x14ac:dyDescent="0.25">
      <c r="B314" s="173"/>
      <c r="C314" s="51"/>
      <c r="D314" s="51"/>
      <c r="E314" s="51"/>
    </row>
    <row r="315" spans="2:5" x14ac:dyDescent="0.25">
      <c r="B315" s="173"/>
      <c r="C315" s="51"/>
      <c r="D315" s="51"/>
      <c r="E315" s="51"/>
    </row>
    <row r="316" spans="2:5" x14ac:dyDescent="0.25">
      <c r="B316" s="173"/>
      <c r="C316" s="51"/>
      <c r="D316" s="51"/>
      <c r="E316" s="51"/>
    </row>
    <row r="317" spans="2:5" x14ac:dyDescent="0.25">
      <c r="B317" s="173"/>
      <c r="C317" s="51"/>
      <c r="D317" s="51"/>
      <c r="E317" s="51"/>
    </row>
    <row r="318" spans="2:5" x14ac:dyDescent="0.25">
      <c r="B318" s="173"/>
      <c r="C318" s="51"/>
      <c r="D318" s="51"/>
      <c r="E318" s="51"/>
    </row>
  </sheetData>
  <mergeCells count="51">
    <mergeCell ref="C25:E25"/>
    <mergeCell ref="C106:E106"/>
    <mergeCell ref="C27:E27"/>
    <mergeCell ref="C29:E29"/>
    <mergeCell ref="C31:E31"/>
    <mergeCell ref="C33:E33"/>
    <mergeCell ref="C35:E35"/>
    <mergeCell ref="C37:E37"/>
    <mergeCell ref="C39:E39"/>
    <mergeCell ref="C42:E42"/>
    <mergeCell ref="C46:E46"/>
    <mergeCell ref="C64:E64"/>
    <mergeCell ref="C75:D75"/>
    <mergeCell ref="B266:B269"/>
    <mergeCell ref="C185:E185"/>
    <mergeCell ref="C252:E252"/>
    <mergeCell ref="C277:E277"/>
    <mergeCell ref="C279:E279"/>
    <mergeCell ref="C209:E209"/>
    <mergeCell ref="C220:E220"/>
    <mergeCell ref="C211:E211"/>
    <mergeCell ref="C204:E207"/>
    <mergeCell ref="C191:E193"/>
    <mergeCell ref="B270:B273"/>
    <mergeCell ref="C262:E262"/>
    <mergeCell ref="C284:E284"/>
    <mergeCell ref="C227:E227"/>
    <mergeCell ref="C229:E229"/>
    <mergeCell ref="D268:D269"/>
    <mergeCell ref="C260:E260"/>
    <mergeCell ref="D270:D273"/>
    <mergeCell ref="E270:E273"/>
    <mergeCell ref="C266:C269"/>
    <mergeCell ref="B124:B128"/>
    <mergeCell ref="C199:C200"/>
    <mergeCell ref="E199:E200"/>
    <mergeCell ref="B199:B200"/>
    <mergeCell ref="E127:E128"/>
    <mergeCell ref="C195:E195"/>
    <mergeCell ref="C137:E137"/>
    <mergeCell ref="C147:E147"/>
    <mergeCell ref="C156:E156"/>
    <mergeCell ref="C158:E158"/>
    <mergeCell ref="C139:E139"/>
    <mergeCell ref="C132:E135"/>
    <mergeCell ref="C187:E189"/>
    <mergeCell ref="C108:E108"/>
    <mergeCell ref="C110:E110"/>
    <mergeCell ref="C120:E120"/>
    <mergeCell ref="C112:E114"/>
    <mergeCell ref="C116:E118"/>
  </mergeCells>
  <pageMargins left="0.25" right="0.25" top="0.75" bottom="0.75" header="0.3" footer="0.3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Prel program</vt:lpstr>
      <vt:lpstr>Simple prel program</vt:lpstr>
      <vt:lpstr>Pitches</vt:lpstr>
      <vt:lpstr>All papers</vt:lpstr>
      <vt:lpstr>Time schedule</vt:lpstr>
    </vt:vector>
  </TitlesOfParts>
  <Company>Twente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Twente - RtK</dc:creator>
  <cp:lastModifiedBy>University of Twente - RtK</cp:lastModifiedBy>
  <cp:lastPrinted>2019-06-03T21:01:04Z</cp:lastPrinted>
  <dcterms:created xsi:type="dcterms:W3CDTF">2018-08-16T08:17:52Z</dcterms:created>
  <dcterms:modified xsi:type="dcterms:W3CDTF">2019-06-14T08:01:03Z</dcterms:modified>
</cp:coreProperties>
</file>